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sS\Documents\Luanda Terminal Installations 070223\"/>
    </mc:Choice>
  </mc:AlternateContent>
  <xr:revisionPtr revIDLastSave="0" documentId="8_{ADA3D9E7-090D-4EB9-ABC1-14BCFF24274E}" xr6:coauthVersionLast="47" xr6:coauthVersionMax="47" xr10:uidLastSave="{00000000-0000-0000-0000-000000000000}"/>
  <bookViews>
    <workbookView xWindow="-110" yWindow="-110" windowWidth="19420" windowHeight="10420" tabRatio="886" activeTab="6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VHF Equipment" sheetId="35" r:id="rId6"/>
    <sheet name="G6 Provisional Items" sheetId="36" r:id="rId7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L22" i="23"/>
  <c r="K22" i="23"/>
  <c r="H22" i="23"/>
  <c r="F22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B22" i="23"/>
  <c r="K35" i="35"/>
  <c r="G35" i="35"/>
  <c r="H35" i="35" s="1"/>
  <c r="L35" i="35" s="1"/>
  <c r="F35" i="35"/>
  <c r="K34" i="35"/>
  <c r="G34" i="35"/>
  <c r="H34" i="35" s="1"/>
  <c r="L34" i="35" s="1"/>
  <c r="F34" i="35"/>
  <c r="K33" i="35"/>
  <c r="G33" i="35"/>
  <c r="H33" i="35" s="1"/>
  <c r="L33" i="35" s="1"/>
  <c r="F33" i="35"/>
  <c r="K32" i="35"/>
  <c r="G32" i="35"/>
  <c r="H32" i="35" s="1"/>
  <c r="L32" i="35" s="1"/>
  <c r="F32" i="35"/>
  <c r="K31" i="35"/>
  <c r="G31" i="35"/>
  <c r="H31" i="35" s="1"/>
  <c r="L31" i="35" s="1"/>
  <c r="F31" i="35"/>
  <c r="K30" i="35"/>
  <c r="G30" i="35"/>
  <c r="H30" i="35" s="1"/>
  <c r="L30" i="35" s="1"/>
  <c r="F30" i="35"/>
  <c r="K29" i="35"/>
  <c r="G29" i="35"/>
  <c r="H29" i="35" s="1"/>
  <c r="L29" i="35" s="1"/>
  <c r="F29" i="35"/>
  <c r="K28" i="35"/>
  <c r="G28" i="35"/>
  <c r="H28" i="35" s="1"/>
  <c r="L28" i="35" s="1"/>
  <c r="F28" i="35"/>
  <c r="K27" i="35"/>
  <c r="H27" i="35"/>
  <c r="L27" i="35" s="1"/>
  <c r="G27" i="35"/>
  <c r="F27" i="35"/>
  <c r="K26" i="35"/>
  <c r="G26" i="35"/>
  <c r="H26" i="35" s="1"/>
  <c r="L26" i="35" s="1"/>
  <c r="F26" i="35"/>
  <c r="K25" i="35"/>
  <c r="H25" i="35"/>
  <c r="L25" i="35" s="1"/>
  <c r="G25" i="35"/>
  <c r="F25" i="35"/>
  <c r="K24" i="35"/>
  <c r="G24" i="35"/>
  <c r="H24" i="35" s="1"/>
  <c r="L24" i="35" s="1"/>
  <c r="F24" i="35"/>
  <c r="K23" i="35"/>
  <c r="G23" i="35"/>
  <c r="H23" i="35" s="1"/>
  <c r="L23" i="35" s="1"/>
  <c r="F23" i="35"/>
  <c r="K22" i="35"/>
  <c r="G22" i="35"/>
  <c r="H22" i="35" s="1"/>
  <c r="L22" i="35" s="1"/>
  <c r="F22" i="35"/>
  <c r="K21" i="35"/>
  <c r="G21" i="35"/>
  <c r="H21" i="35" s="1"/>
  <c r="L21" i="35" s="1"/>
  <c r="F21" i="35"/>
  <c r="K20" i="35"/>
  <c r="G20" i="35"/>
  <c r="H20" i="35" s="1"/>
  <c r="L20" i="35" s="1"/>
  <c r="F20" i="35"/>
  <c r="K19" i="35"/>
  <c r="G19" i="35"/>
  <c r="H19" i="35" s="1"/>
  <c r="L19" i="35" s="1"/>
  <c r="F19" i="35"/>
  <c r="K18" i="35"/>
  <c r="G18" i="35"/>
  <c r="H18" i="35" s="1"/>
  <c r="L18" i="35" s="1"/>
  <c r="F18" i="35"/>
  <c r="K17" i="35"/>
  <c r="G17" i="35"/>
  <c r="H17" i="35" s="1"/>
  <c r="L17" i="35" s="1"/>
  <c r="F17" i="35"/>
  <c r="F37" i="35" s="1"/>
  <c r="K16" i="35"/>
  <c r="K37" i="35" s="1"/>
  <c r="G16" i="35"/>
  <c r="H16" i="35" s="1"/>
  <c r="F16" i="35"/>
  <c r="A12" i="35"/>
  <c r="B37" i="35" s="1"/>
  <c r="B3" i="35"/>
  <c r="B2" i="35"/>
  <c r="A15" i="32"/>
  <c r="B12" i="32"/>
  <c r="B20" i="23"/>
  <c r="B18" i="23"/>
  <c r="B16" i="23"/>
  <c r="B14" i="23"/>
  <c r="L16" i="35" l="1"/>
  <c r="L37" i="35" s="1"/>
  <c r="H37" i="35"/>
  <c r="K35" i="32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<sst xmlns="http://schemas.openxmlformats.org/spreadsheetml/2006/main" count="214" uniqueCount="85">
  <si>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</si>
  <si>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</si>
  <si>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</si>
  <si>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</si>
  <si>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</si>
  <si>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</si>
  <si>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</si>
  <si>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</si>
  <si>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</si>
  <si>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</si>
  <si>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</si>
  <si>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</si>
  <si>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</si>
  <si>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</si>
  <si>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</si>
  <si>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</si>
  <si>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</si>
  <si>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</si>
  <si>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</si>
  <si>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</si>
  <si>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</si>
  <si>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</si>
  <si>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</si>
  <si>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</si>
  <si>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</si>
  <si>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</si>
  <si>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</si>
  <si>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</si>
  <si>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</si>
  <si>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</si>
  <si>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</si>
  <si>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</si>
  <si>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</si>
  <si>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</si>
  <si>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</si>
  <si>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</si>
  <si>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</si>
  <si>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</si>
  <si>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</si>
  <si>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</si>
  <si>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</si>
  <si>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</si>
  <si>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</si>
  <si>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</si>
  <si>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</si>
  <si>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</si>
  <si>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</si>
  <si>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</si>
  <si>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</si>
  <si>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</si>
  <si>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</si>
  <si>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</si>
  <si>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</si>
  <si>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</si>
  <si>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</si>
  <si>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</si>
  <si>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</si>
  <si>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</si>
  <si>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</si>
  <si>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</si>
  <si>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</si>
  <si>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VHF Equipment</t>
  </si>
  <si>
    <t>VHF EQUIPMENT</t>
  </si>
  <si>
    <t>G5</t>
  </si>
  <si>
    <t>Provisional Items</t>
  </si>
  <si>
    <t>G6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</si>
  <si>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</si>
  <si>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</si>
  <si>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</si>
  <si>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</si>
  <si>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</si>
  <si>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</si>
  <si>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</si>
  <si>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TD-35 modem</t>
  </si>
  <si>
    <t>Power cables</t>
  </si>
  <si>
    <t>UPS</t>
  </si>
  <si>
    <t>IP Telephone</t>
  </si>
  <si>
    <t>Comm 2600 voice switch</t>
  </si>
  <si>
    <t>Serial port expander</t>
  </si>
  <si>
    <t>Rack 19'' / 20HU / fan / patch-panels / cabling</t>
  </si>
  <si>
    <t>Lightning and Surge Protection</t>
  </si>
  <si>
    <t>Krone Modules</t>
  </si>
  <si>
    <t>Luanda SADC &amp; local Terminal</t>
  </si>
  <si>
    <t>Krone Module</t>
  </si>
  <si>
    <t>The pricing shall include two terminal SADC\2 and local VSAT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</si>
</sst>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opLeftCell="A9" zoomScale="75" workbookViewId="0">
      <selection activeCell="L25" sqref="L25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82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30" t="s">
        <v>13</v>
      </c>
      <c r="D7" s="131"/>
      <c r="E7" s="131"/>
      <c r="F7" s="131"/>
      <c r="G7" s="131"/>
      <c r="H7" s="132"/>
      <c r="I7" s="130" t="s">
        <v>2</v>
      </c>
      <c r="J7" s="131"/>
      <c r="K7" s="132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33"/>
      <c r="D8" s="134"/>
      <c r="E8" s="134"/>
      <c r="F8" s="134"/>
      <c r="G8" s="134"/>
      <c r="H8" s="135"/>
      <c r="I8" s="133"/>
      <c r="J8" s="134"/>
      <c r="K8" s="135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27" t="s">
        <v>14</v>
      </c>
      <c r="B9" s="136" t="s">
        <v>4</v>
      </c>
      <c r="C9" s="127" t="s">
        <v>5</v>
      </c>
      <c r="D9" s="41" t="s">
        <v>3</v>
      </c>
      <c r="E9" s="127" t="s">
        <v>7</v>
      </c>
      <c r="F9" s="127" t="s">
        <v>8</v>
      </c>
      <c r="G9" s="127" t="s">
        <v>6</v>
      </c>
      <c r="H9" s="127" t="s">
        <v>12</v>
      </c>
      <c r="I9" s="41" t="s">
        <v>3</v>
      </c>
      <c r="J9" s="127" t="s">
        <v>9</v>
      </c>
      <c r="K9" s="127" t="s">
        <v>10</v>
      </c>
      <c r="L9" s="125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28"/>
      <c r="B10" s="137"/>
      <c r="C10" s="128"/>
      <c r="D10" s="42"/>
      <c r="E10" s="128"/>
      <c r="F10" s="128"/>
      <c r="G10" s="128"/>
      <c r="H10" s="128"/>
      <c r="I10" s="42"/>
      <c r="J10" s="128"/>
      <c r="K10" s="128"/>
      <c r="L10" s="125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29"/>
      <c r="B11" s="138"/>
      <c r="C11" s="129"/>
      <c r="D11" s="43"/>
      <c r="E11" s="129"/>
      <c r="F11" s="129"/>
      <c r="G11" s="129"/>
      <c r="H11" s="129"/>
      <c r="I11" s="43"/>
      <c r="J11" s="129"/>
      <c r="K11" s="129"/>
      <c r="L11" s="126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 t="s">
        <v>63</v>
      </c>
      <c r="B22" s="47" t="str">
        <f>'G5 VHF Equipment'!B5</f>
        <v>VHF Equipment</v>
      </c>
      <c r="C22" s="48"/>
      <c r="D22" s="48">
        <v>1</v>
      </c>
      <c r="E22" s="49"/>
      <c r="F22" s="49">
        <f>'G5 VHF Equipment'!F37</f>
        <v>0</v>
      </c>
      <c r="G22" s="49"/>
      <c r="H22" s="49">
        <f>'G5 VHF Equipment'!H37</f>
        <v>0</v>
      </c>
      <c r="I22" s="48"/>
      <c r="J22" s="49"/>
      <c r="K22" s="49">
        <f>'G5 VHF Equipment'!K37</f>
        <v>0</v>
      </c>
      <c r="L22" s="49">
        <f>'G5 VHF Equipment'!L37</f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65</v>
      </c>
      <c r="B24" s="47" t="str">
        <f>'G6 Provisional Items'!B5</f>
        <v>Provisional Items</v>
      </c>
      <c r="C24" s="48"/>
      <c r="D24" s="48">
        <v>1</v>
      </c>
      <c r="E24" s="49"/>
      <c r="F24" s="49">
        <f>'G6 Provisional Items'!F35</f>
        <v>0</v>
      </c>
      <c r="G24" s="49"/>
      <c r="H24" s="49">
        <f>'G6 Provisional Items'!H35</f>
        <v>0</v>
      </c>
      <c r="I24" s="48"/>
      <c r="J24" s="49"/>
      <c r="K24" s="49">
        <f>'G6 Provisional Items'!K35</f>
        <v>0</v>
      </c>
      <c r="L24" s="49">
        <f>'G6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topLeftCell="A3" zoomScale="85" zoomScaleNormal="85" workbookViewId="0">
      <selection activeCell="A13" sqref="A13:A1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Luanda SADC &amp; local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36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39" t="s">
        <v>13</v>
      </c>
      <c r="E7" s="140"/>
      <c r="F7" s="140"/>
      <c r="G7" s="140"/>
      <c r="H7" s="140"/>
      <c r="I7" s="141"/>
      <c r="J7" s="139" t="s">
        <v>2</v>
      </c>
      <c r="K7" s="140"/>
      <c r="L7" s="141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42"/>
      <c r="E8" s="143"/>
      <c r="F8" s="143"/>
      <c r="G8" s="143"/>
      <c r="H8" s="143"/>
      <c r="I8" s="144"/>
      <c r="J8" s="142"/>
      <c r="K8" s="143"/>
      <c r="L8" s="144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48" t="s">
        <v>14</v>
      </c>
      <c r="B9" s="86" t="s">
        <v>4</v>
      </c>
      <c r="C9" s="145" t="s">
        <v>23</v>
      </c>
      <c r="D9" s="151" t="s">
        <v>5</v>
      </c>
      <c r="E9" s="87" t="s">
        <v>3</v>
      </c>
      <c r="F9" s="148" t="s">
        <v>7</v>
      </c>
      <c r="G9" s="148" t="s">
        <v>8</v>
      </c>
      <c r="H9" s="148" t="s">
        <v>6</v>
      </c>
      <c r="I9" s="160" t="s">
        <v>12</v>
      </c>
      <c r="J9" s="90" t="s">
        <v>3</v>
      </c>
      <c r="K9" s="148" t="s">
        <v>9</v>
      </c>
      <c r="L9" s="160" t="s">
        <v>10</v>
      </c>
      <c r="M9" s="158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49"/>
      <c r="B10" s="145" t="s">
        <v>60</v>
      </c>
      <c r="C10" s="146"/>
      <c r="D10" s="152"/>
      <c r="E10" s="88"/>
      <c r="F10" s="149"/>
      <c r="G10" s="149"/>
      <c r="H10" s="149"/>
      <c r="I10" s="161"/>
      <c r="J10" s="91"/>
      <c r="K10" s="149"/>
      <c r="L10" s="161"/>
      <c r="M10" s="158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50"/>
      <c r="B11" s="146"/>
      <c r="C11" s="147"/>
      <c r="D11" s="153"/>
      <c r="E11" s="89"/>
      <c r="F11" s="150"/>
      <c r="G11" s="150"/>
      <c r="H11" s="150"/>
      <c r="I11" s="162"/>
      <c r="J11" s="92"/>
      <c r="K11" s="150"/>
      <c r="L11" s="162"/>
      <c r="M11" s="159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47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56" t="s">
        <v>84</v>
      </c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57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54" t="s">
        <v>36</v>
      </c>
      <c r="B15" s="99" t="s">
        <v>37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54"/>
      <c r="B16" s="122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54"/>
      <c r="B17" s="6" t="s">
        <v>38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54"/>
      <c r="B18" s="99" t="s">
        <v>39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54"/>
      <c r="B19" s="6" t="s">
        <v>40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54"/>
      <c r="B20" s="99" t="s">
        <v>41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54"/>
      <c r="B21" s="6" t="s">
        <v>42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54"/>
      <c r="B22" s="99" t="s">
        <v>43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54"/>
      <c r="B23" s="6" t="s">
        <v>44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54"/>
      <c r="B24" s="99"/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54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54"/>
      <c r="B26" s="99" t="s">
        <v>45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54"/>
      <c r="B27" s="6" t="s">
        <v>46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54"/>
      <c r="B28" s="123" t="s">
        <v>47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54"/>
      <c r="B29" s="99" t="s">
        <v>50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54"/>
      <c r="B30" s="99" t="s">
        <v>83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54"/>
      <c r="B31" s="99" t="s">
        <v>48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54"/>
      <c r="B32" s="99" t="s">
        <v>49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54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54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54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55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A15:A36"/>
    <mergeCell ref="A13:A14"/>
    <mergeCell ref="M9:M11"/>
    <mergeCell ref="F9:F11"/>
    <mergeCell ref="G9:G11"/>
    <mergeCell ref="I9:I11"/>
    <mergeCell ref="K9:K11"/>
    <mergeCell ref="L9:L11"/>
    <mergeCell ref="D7:I8"/>
    <mergeCell ref="J7:L8"/>
    <mergeCell ref="C9:C11"/>
    <mergeCell ref="A9:A11"/>
    <mergeCell ref="D9:D11"/>
    <mergeCell ref="H9:H11"/>
    <mergeCell ref="B10:B12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51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9" t="s">
        <v>13</v>
      </c>
      <c r="D7" s="140"/>
      <c r="E7" s="140"/>
      <c r="F7" s="140"/>
      <c r="G7" s="140"/>
      <c r="H7" s="141"/>
      <c r="I7" s="139" t="s">
        <v>2</v>
      </c>
      <c r="J7" s="140"/>
      <c r="K7" s="141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2"/>
      <c r="D8" s="143"/>
      <c r="E8" s="143"/>
      <c r="F8" s="143"/>
      <c r="G8" s="143"/>
      <c r="H8" s="144"/>
      <c r="I8" s="142"/>
      <c r="J8" s="143"/>
      <c r="K8" s="144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8" t="s">
        <v>14</v>
      </c>
      <c r="B9" s="164" t="s">
        <v>4</v>
      </c>
      <c r="C9" s="151" t="s">
        <v>5</v>
      </c>
      <c r="D9" s="80" t="s">
        <v>3</v>
      </c>
      <c r="E9" s="148" t="s">
        <v>7</v>
      </c>
      <c r="F9" s="148" t="s">
        <v>8</v>
      </c>
      <c r="G9" s="148" t="s">
        <v>6</v>
      </c>
      <c r="H9" s="160" t="s">
        <v>12</v>
      </c>
      <c r="I9" s="83" t="s">
        <v>3</v>
      </c>
      <c r="J9" s="148" t="s">
        <v>9</v>
      </c>
      <c r="K9" s="160" t="s">
        <v>10</v>
      </c>
      <c r="L9" s="158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9"/>
      <c r="B10" s="165"/>
      <c r="C10" s="152"/>
      <c r="D10" s="81"/>
      <c r="E10" s="149"/>
      <c r="F10" s="149"/>
      <c r="G10" s="149"/>
      <c r="H10" s="161"/>
      <c r="I10" s="84"/>
      <c r="J10" s="149"/>
      <c r="K10" s="161"/>
      <c r="L10" s="158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50"/>
      <c r="B11" s="166"/>
      <c r="C11" s="153"/>
      <c r="D11" s="82"/>
      <c r="E11" s="150"/>
      <c r="F11" s="150"/>
      <c r="G11" s="150"/>
      <c r="H11" s="162"/>
      <c r="I11" s="85"/>
      <c r="J11" s="150"/>
      <c r="K11" s="162"/>
      <c r="L11" s="159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6" t="s">
        <v>84</v>
      </c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3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54"/>
      <c r="B16" s="99" t="s">
        <v>52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54"/>
      <c r="B17" s="99" t="s">
        <v>53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54"/>
      <c r="B18" s="99" t="s">
        <v>54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54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54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54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54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54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54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54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54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54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54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54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54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54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54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54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54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54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55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9" t="s">
        <v>13</v>
      </c>
      <c r="D7" s="140"/>
      <c r="E7" s="140"/>
      <c r="F7" s="140"/>
      <c r="G7" s="140"/>
      <c r="H7" s="141"/>
      <c r="I7" s="139" t="s">
        <v>2</v>
      </c>
      <c r="J7" s="140"/>
      <c r="K7" s="141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2"/>
      <c r="D8" s="143"/>
      <c r="E8" s="143"/>
      <c r="F8" s="143"/>
      <c r="G8" s="143"/>
      <c r="H8" s="144"/>
      <c r="I8" s="142"/>
      <c r="J8" s="143"/>
      <c r="K8" s="144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8" t="s">
        <v>14</v>
      </c>
      <c r="B9" s="164" t="s">
        <v>4</v>
      </c>
      <c r="C9" s="151" t="s">
        <v>5</v>
      </c>
      <c r="D9" s="87" t="s">
        <v>3</v>
      </c>
      <c r="E9" s="148" t="s">
        <v>7</v>
      </c>
      <c r="F9" s="148" t="s">
        <v>8</v>
      </c>
      <c r="G9" s="148" t="s">
        <v>6</v>
      </c>
      <c r="H9" s="160" t="s">
        <v>12</v>
      </c>
      <c r="I9" s="90" t="s">
        <v>3</v>
      </c>
      <c r="J9" s="148" t="s">
        <v>9</v>
      </c>
      <c r="K9" s="160" t="s">
        <v>10</v>
      </c>
      <c r="L9" s="158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9"/>
      <c r="B10" s="165"/>
      <c r="C10" s="152"/>
      <c r="D10" s="88"/>
      <c r="E10" s="149"/>
      <c r="F10" s="149"/>
      <c r="G10" s="149"/>
      <c r="H10" s="161"/>
      <c r="I10" s="91"/>
      <c r="J10" s="149"/>
      <c r="K10" s="161"/>
      <c r="L10" s="158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50"/>
      <c r="B11" s="166"/>
      <c r="C11" s="153"/>
      <c r="D11" s="89"/>
      <c r="E11" s="150"/>
      <c r="F11" s="150"/>
      <c r="G11" s="150"/>
      <c r="H11" s="162"/>
      <c r="I11" s="92"/>
      <c r="J11" s="150"/>
      <c r="K11" s="162"/>
      <c r="L11" s="159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6" t="s">
        <v>84</v>
      </c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7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54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54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54"/>
      <c r="B18" s="99" t="s">
        <v>72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54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54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54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54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54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54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54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54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54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54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54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54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54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54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54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54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54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55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9" t="s">
        <v>13</v>
      </c>
      <c r="D7" s="140"/>
      <c r="E7" s="140"/>
      <c r="F7" s="140"/>
      <c r="G7" s="140"/>
      <c r="H7" s="141"/>
      <c r="I7" s="139" t="s">
        <v>2</v>
      </c>
      <c r="J7" s="140"/>
      <c r="K7" s="141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42"/>
      <c r="D8" s="143"/>
      <c r="E8" s="143"/>
      <c r="F8" s="143"/>
      <c r="G8" s="143"/>
      <c r="H8" s="144"/>
      <c r="I8" s="142"/>
      <c r="J8" s="143"/>
      <c r="K8" s="144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8" t="s">
        <v>14</v>
      </c>
      <c r="B9" s="164" t="s">
        <v>4</v>
      </c>
      <c r="C9" s="151" t="s">
        <v>5</v>
      </c>
      <c r="D9" s="80" t="s">
        <v>3</v>
      </c>
      <c r="E9" s="148" t="s">
        <v>7</v>
      </c>
      <c r="F9" s="148" t="s">
        <v>8</v>
      </c>
      <c r="G9" s="148" t="s">
        <v>6</v>
      </c>
      <c r="H9" s="160" t="s">
        <v>12</v>
      </c>
      <c r="I9" s="83" t="s">
        <v>3</v>
      </c>
      <c r="J9" s="148" t="s">
        <v>9</v>
      </c>
      <c r="K9" s="160" t="s">
        <v>10</v>
      </c>
      <c r="L9" s="158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9"/>
      <c r="B10" s="165"/>
      <c r="C10" s="152"/>
      <c r="D10" s="81"/>
      <c r="E10" s="149"/>
      <c r="F10" s="149"/>
      <c r="G10" s="149"/>
      <c r="H10" s="161"/>
      <c r="I10" s="84"/>
      <c r="J10" s="149"/>
      <c r="K10" s="161"/>
      <c r="L10" s="158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50"/>
      <c r="B11" s="166"/>
      <c r="C11" s="153"/>
      <c r="D11" s="82"/>
      <c r="E11" s="150"/>
      <c r="F11" s="150"/>
      <c r="G11" s="150"/>
      <c r="H11" s="162"/>
      <c r="I11" s="85"/>
      <c r="J11" s="150"/>
      <c r="K11" s="162"/>
      <c r="L11" s="159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6" t="s">
        <v>84</v>
      </c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3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54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54"/>
      <c r="B17" s="99" t="s">
        <v>55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54"/>
      <c r="B18" s="99" t="s">
        <v>71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54"/>
      <c r="B19" s="99" t="s">
        <v>56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54"/>
      <c r="B20" s="99" t="s">
        <v>57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54"/>
      <c r="B21" s="99" t="s">
        <v>58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54"/>
      <c r="B22" s="99" t="s">
        <v>70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54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54"/>
      <c r="B24" s="100" t="s">
        <v>59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54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54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54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54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54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54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54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54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54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54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54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10A5-53B6-4E3B-BBAD-6E845263F142}">
  <dimension ref="A1:L37"/>
  <sheetViews>
    <sheetView zoomScale="86" zoomScaleNormal="86" workbookViewId="0">
      <selection activeCell="A13" sqref="A13:A14"/>
    </sheetView>
  </sheetViews>
  <sheetFormatPr defaultRowHeight="10" x14ac:dyDescent="0.2"/>
  <cols>
    <col min="1" max="1" width="52.5546875" customWidth="1"/>
    <col min="2" max="2" width="53.5546875" customWidth="1"/>
    <col min="3" max="3" width="10" customWidth="1"/>
    <col min="5" max="5" width="11.77734375" customWidth="1"/>
    <col min="6" max="6" width="10.88671875" customWidth="1"/>
    <col min="7" max="7" width="11.44140625" customWidth="1"/>
    <col min="8" max="8" width="12.44140625" customWidth="1"/>
    <col min="10" max="10" width="12.77734375" customWidth="1"/>
    <col min="11" max="11" width="10.5546875" customWidth="1"/>
    <col min="12" max="12" width="12.332031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63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">
        <v>61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39" t="s">
        <v>13</v>
      </c>
      <c r="D7" s="140"/>
      <c r="E7" s="140"/>
      <c r="F7" s="140"/>
      <c r="G7" s="140"/>
      <c r="H7" s="141"/>
      <c r="I7" s="139" t="s">
        <v>2</v>
      </c>
      <c r="J7" s="140"/>
      <c r="K7" s="141"/>
      <c r="L7" s="61"/>
    </row>
    <row r="8" spans="1:12" ht="12.5" x14ac:dyDescent="0.25">
      <c r="A8" s="4"/>
      <c r="B8" s="4"/>
      <c r="C8" s="142"/>
      <c r="D8" s="143"/>
      <c r="E8" s="143"/>
      <c r="F8" s="143"/>
      <c r="G8" s="143"/>
      <c r="H8" s="144"/>
      <c r="I8" s="142"/>
      <c r="J8" s="143"/>
      <c r="K8" s="144"/>
      <c r="L8" s="62"/>
    </row>
    <row r="9" spans="1:12" ht="25" x14ac:dyDescent="0.2">
      <c r="A9" s="148" t="s">
        <v>14</v>
      </c>
      <c r="B9" s="164" t="s">
        <v>4</v>
      </c>
      <c r="C9" s="151" t="s">
        <v>5</v>
      </c>
      <c r="D9" s="110" t="s">
        <v>3</v>
      </c>
      <c r="E9" s="148" t="s">
        <v>7</v>
      </c>
      <c r="F9" s="148" t="s">
        <v>8</v>
      </c>
      <c r="G9" s="148" t="s">
        <v>6</v>
      </c>
      <c r="H9" s="160" t="s">
        <v>12</v>
      </c>
      <c r="I9" s="113" t="s">
        <v>3</v>
      </c>
      <c r="J9" s="148" t="s">
        <v>9</v>
      </c>
      <c r="K9" s="160" t="s">
        <v>10</v>
      </c>
      <c r="L9" s="158" t="s">
        <v>11</v>
      </c>
    </row>
    <row r="10" spans="1:12" ht="12.5" x14ac:dyDescent="0.2">
      <c r="A10" s="149"/>
      <c r="B10" s="165"/>
      <c r="C10" s="152"/>
      <c r="D10" s="111"/>
      <c r="E10" s="149"/>
      <c r="F10" s="149"/>
      <c r="G10" s="149"/>
      <c r="H10" s="161"/>
      <c r="I10" s="114"/>
      <c r="J10" s="149"/>
      <c r="K10" s="161"/>
      <c r="L10" s="158"/>
    </row>
    <row r="11" spans="1:12" ht="12.5" x14ac:dyDescent="0.2">
      <c r="A11" s="150"/>
      <c r="B11" s="166"/>
      <c r="C11" s="153"/>
      <c r="D11" s="112"/>
      <c r="E11" s="150"/>
      <c r="F11" s="150"/>
      <c r="G11" s="150"/>
      <c r="H11" s="162"/>
      <c r="I11" s="115"/>
      <c r="J11" s="150"/>
      <c r="K11" s="162"/>
      <c r="L11" s="159"/>
    </row>
    <row r="12" spans="1:12" ht="13" x14ac:dyDescent="0.3">
      <c r="A12" s="50" t="str">
        <f>B4</f>
        <v>G5</v>
      </c>
      <c r="B12" s="124" t="s">
        <v>62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32" customHeight="1" x14ac:dyDescent="0.3">
      <c r="A13" s="156" t="s">
        <v>84</v>
      </c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5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63" t="s">
        <v>61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54"/>
      <c r="B16" s="99" t="s">
        <v>73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54"/>
      <c r="B17" s="99" t="s">
        <v>74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54"/>
      <c r="B18" s="99" t="s">
        <v>75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54"/>
      <c r="B19" s="99" t="s">
        <v>76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54"/>
      <c r="B20" s="99" t="s">
        <v>77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54"/>
      <c r="B21" s="99" t="s">
        <v>78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54"/>
      <c r="B22" s="99" t="s">
        <v>79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54"/>
      <c r="B23" s="99" t="s">
        <v>80</v>
      </c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54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54"/>
      <c r="B25" s="103" t="s">
        <v>81</v>
      </c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54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54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54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54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54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54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54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54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54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54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  <row r="36" spans="1:12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</row>
    <row r="37" spans="1:12" ht="13.5" thickBot="1" x14ac:dyDescent="0.35">
      <c r="A37" s="73"/>
      <c r="B37" s="69" t="str">
        <f>+"SUB-TOTAL:  "&amp;A12</f>
        <v>SUB-TOTAL:  G5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tabSelected="1" workbookViewId="0">
      <selection activeCell="A15" sqref="A15:A35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Luanda SADC &amp; local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65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39" t="s">
        <v>13</v>
      </c>
      <c r="D7" s="140"/>
      <c r="E7" s="140"/>
      <c r="F7" s="140"/>
      <c r="G7" s="140"/>
      <c r="H7" s="141"/>
      <c r="I7" s="139" t="s">
        <v>2</v>
      </c>
      <c r="J7" s="140"/>
      <c r="K7" s="141"/>
      <c r="L7" s="61"/>
    </row>
    <row r="8" spans="1:12" ht="12.5" x14ac:dyDescent="0.25">
      <c r="A8" s="4"/>
      <c r="B8" s="4"/>
      <c r="C8" s="142"/>
      <c r="D8" s="143"/>
      <c r="E8" s="143"/>
      <c r="F8" s="143"/>
      <c r="G8" s="143"/>
      <c r="H8" s="144"/>
      <c r="I8" s="142"/>
      <c r="J8" s="143"/>
      <c r="K8" s="144"/>
      <c r="L8" s="62"/>
    </row>
    <row r="9" spans="1:12" ht="12.5" x14ac:dyDescent="0.2">
      <c r="A9" s="148" t="s">
        <v>14</v>
      </c>
      <c r="B9" s="164" t="s">
        <v>4</v>
      </c>
      <c r="C9" s="151" t="s">
        <v>5</v>
      </c>
      <c r="D9" s="116" t="s">
        <v>3</v>
      </c>
      <c r="E9" s="148" t="s">
        <v>7</v>
      </c>
      <c r="F9" s="148" t="s">
        <v>8</v>
      </c>
      <c r="G9" s="148" t="s">
        <v>6</v>
      </c>
      <c r="H9" s="160" t="s">
        <v>12</v>
      </c>
      <c r="I9" s="119" t="s">
        <v>3</v>
      </c>
      <c r="J9" s="148" t="s">
        <v>9</v>
      </c>
      <c r="K9" s="160" t="s">
        <v>10</v>
      </c>
      <c r="L9" s="158" t="s">
        <v>11</v>
      </c>
    </row>
    <row r="10" spans="1:12" ht="12.5" x14ac:dyDescent="0.2">
      <c r="A10" s="149"/>
      <c r="B10" s="165"/>
      <c r="C10" s="152"/>
      <c r="D10" s="117"/>
      <c r="E10" s="149"/>
      <c r="F10" s="149"/>
      <c r="G10" s="149"/>
      <c r="H10" s="161"/>
      <c r="I10" s="120"/>
      <c r="J10" s="149"/>
      <c r="K10" s="161"/>
      <c r="L10" s="158"/>
    </row>
    <row r="11" spans="1:12" ht="12.5" x14ac:dyDescent="0.2">
      <c r="A11" s="150"/>
      <c r="B11" s="166"/>
      <c r="C11" s="153"/>
      <c r="D11" s="118"/>
      <c r="E11" s="150"/>
      <c r="F11" s="150"/>
      <c r="G11" s="150"/>
      <c r="H11" s="162"/>
      <c r="I11" s="121"/>
      <c r="J11" s="150"/>
      <c r="K11" s="162"/>
      <c r="L11" s="159"/>
    </row>
    <row r="12" spans="1:12" ht="13" x14ac:dyDescent="0.3">
      <c r="A12" s="50" t="str">
        <f>B4</f>
        <v>G6</v>
      </c>
      <c r="B12" s="124" t="s">
        <v>64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56" t="s">
        <v>84</v>
      </c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57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63" t="s">
        <v>64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54"/>
      <c r="B16" s="99" t="s">
        <v>66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54"/>
      <c r="B17" s="99" t="s">
        <v>67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54"/>
      <c r="B18" s="99" t="s">
        <v>68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54"/>
      <c r="B19" s="99" t="s">
        <v>69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54"/>
      <c r="B20" s="99" t="s">
        <v>81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54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54"/>
      <c r="B22" s="99" t="s">
        <v>70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54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54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54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54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54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54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54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54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54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54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54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54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54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G1 Installation Services</vt:lpstr>
      <vt:lpstr>G2 System Integration</vt:lpstr>
      <vt:lpstr>G3 Project Mngmt </vt:lpstr>
      <vt:lpstr>G4 ILS</vt:lpstr>
      <vt:lpstr>G5 VHF Equipment</vt:lpstr>
      <vt:lpstr>G6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Charles Sekgobela</cp:lastModifiedBy>
  <cp:lastPrinted>2004-08-31T15:05:15Z</cp:lastPrinted>
  <dcterms:created xsi:type="dcterms:W3CDTF">2001-08-28T08:14:03Z</dcterms:created>
  <dcterms:modified xsi:type="dcterms:W3CDTF">2023-06-19T13:51:48Z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