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tnavigationservices-my.sharepoint.com/personal/lamentn_atns_co_za/Documents/Request for Proposals/15. VDF Replacement/Publication Pack/"/>
    </mc:Choice>
  </mc:AlternateContent>
  <xr:revisionPtr revIDLastSave="15" documentId="13_ncr:1_{1D84E56C-60AD-45E9-96A0-C3FB0A5F1F70}" xr6:coauthVersionLast="47" xr6:coauthVersionMax="47" xr10:uidLastSave="{E263D230-078F-420C-8884-36BCDF1A77B4}"/>
  <bookViews>
    <workbookView xWindow="28680" yWindow="-120" windowWidth="29040" windowHeight="15840" tabRatio="886" firstSheet="1" activeTab="5" xr2:uid="{00000000-000D-0000-FFFF-FFFF00000000}"/>
  </bookViews>
  <sheets>
    <sheet name="Instructions" sheetId="63" r:id="rId1"/>
    <sheet name="Bidder Info" sheetId="62" r:id="rId2"/>
    <sheet name="G1 SUMMARY" sheetId="19" r:id="rId3"/>
    <sheet name="G2 EQ&amp;SW" sheetId="3" r:id="rId4"/>
    <sheet name="G3 PMP" sheetId="10" r:id="rId5"/>
    <sheet name="G4 ILS" sheetId="7" r:id="rId6"/>
    <sheet name="G5_1 Spares" sheetId="9" r:id="rId7"/>
    <sheet name="G5_2 Test Equipment" sheetId="55" r:id="rId8"/>
    <sheet name="G5_0 Spares List" sheetId="56" r:id="rId9"/>
    <sheet name="G6 Miscellaneous" sheetId="11" r:id="rId10"/>
    <sheet name="G7 Options" sheetId="12" r:id="rId11"/>
    <sheet name="G8_1 Support Contract (Base)" sheetId="54" r:id="rId12"/>
    <sheet name="G8_2 Support Contract (Infl)" sheetId="84" r:id="rId13"/>
  </sheets>
  <definedNames>
    <definedName name="_xlnm.Print_Area" localSheetId="2">'G1 SUMMARY'!$A$2:$G$38</definedName>
    <definedName name="_xlnm.Print_Area" localSheetId="3">'G2 EQ&amp;SW'!$A$2:$L$70</definedName>
    <definedName name="_xlnm.Print_Area" localSheetId="4">'G3 PMP'!$A$2:$L$57</definedName>
    <definedName name="_xlnm.Print_Area" localSheetId="5">'G4 ILS'!$A$2:$L$67</definedName>
    <definedName name="_xlnm.Print_Area" localSheetId="8">'G5_0 Spares List'!$A$2:$L$140</definedName>
    <definedName name="_xlnm.Print_Area" localSheetId="6">'G5_1 Spares'!$A$2:$L$92</definedName>
    <definedName name="_xlnm.Print_Area" localSheetId="7">'G5_2 Test Equipment'!$A$2:$L$43</definedName>
    <definedName name="_xlnm.Print_Area" localSheetId="9">'G6 Miscellaneous'!$A$2:$L$43</definedName>
    <definedName name="_xlnm.Print_Area" localSheetId="10">'G7 Options'!$A$2:$L$59</definedName>
    <definedName name="_xlnm.Print_Area" localSheetId="11">'G8_1 Support Contract (Base)'!$A$2:$L$34</definedName>
    <definedName name="_xlnm.Print_Area" localSheetId="12">'G8_2 Support Contract (Infl)'!$A$2:$L$34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2" l="1"/>
  <c r="G29" i="12"/>
  <c r="H29" i="12" s="1"/>
  <c r="L29" i="12" s="1"/>
  <c r="F29" i="12"/>
  <c r="C29" i="12"/>
  <c r="K28" i="12"/>
  <c r="G28" i="12"/>
  <c r="H28" i="12" s="1"/>
  <c r="L28" i="12" s="1"/>
  <c r="F28" i="12"/>
  <c r="C28" i="12"/>
  <c r="K27" i="12"/>
  <c r="G27" i="12"/>
  <c r="H27" i="12" s="1"/>
  <c r="L27" i="12" s="1"/>
  <c r="F27" i="12"/>
  <c r="C27" i="12"/>
  <c r="K26" i="12"/>
  <c r="H26" i="12"/>
  <c r="L26" i="12" s="1"/>
  <c r="G26" i="12"/>
  <c r="F26" i="12"/>
  <c r="C26" i="12"/>
  <c r="K25" i="12"/>
  <c r="G25" i="12"/>
  <c r="H25" i="12" s="1"/>
  <c r="L25" i="12" s="1"/>
  <c r="F25" i="12"/>
  <c r="C25" i="12"/>
  <c r="A39" i="3"/>
  <c r="A33" i="3"/>
  <c r="A27" i="3"/>
  <c r="K26" i="3"/>
  <c r="F26" i="3"/>
  <c r="K25" i="3"/>
  <c r="F25" i="3"/>
  <c r="K24" i="3"/>
  <c r="F24" i="3"/>
  <c r="K23" i="3"/>
  <c r="F23" i="3"/>
  <c r="K22" i="3"/>
  <c r="F22" i="3"/>
  <c r="A21" i="3"/>
  <c r="L29" i="7"/>
  <c r="K29" i="7"/>
  <c r="H29" i="7"/>
  <c r="G29" i="7"/>
  <c r="F29" i="7"/>
  <c r="C29" i="7"/>
  <c r="K28" i="7"/>
  <c r="H28" i="7"/>
  <c r="L28" i="7" s="1"/>
  <c r="G28" i="7"/>
  <c r="F28" i="7"/>
  <c r="C28" i="7"/>
  <c r="K43" i="3"/>
  <c r="F43" i="3"/>
  <c r="K42" i="3"/>
  <c r="F42" i="3"/>
  <c r="K41" i="3"/>
  <c r="F41" i="3"/>
  <c r="K40" i="3"/>
  <c r="F40" i="3"/>
  <c r="K51" i="10"/>
  <c r="G51" i="10"/>
  <c r="H51" i="10" s="1"/>
  <c r="L51" i="10" s="1"/>
  <c r="F51" i="10"/>
  <c r="C51" i="10"/>
  <c r="K50" i="10"/>
  <c r="G50" i="10"/>
  <c r="H50" i="10" s="1"/>
  <c r="L50" i="10" s="1"/>
  <c r="F50" i="10"/>
  <c r="C50" i="10"/>
  <c r="K49" i="10"/>
  <c r="G49" i="10"/>
  <c r="H49" i="10" s="1"/>
  <c r="L49" i="10" s="1"/>
  <c r="F49" i="10"/>
  <c r="C49" i="10"/>
  <c r="K48" i="10"/>
  <c r="G48" i="10"/>
  <c r="H48" i="10" s="1"/>
  <c r="L48" i="10" s="1"/>
  <c r="F48" i="10"/>
  <c r="C48" i="10"/>
  <c r="K47" i="10"/>
  <c r="G47" i="10"/>
  <c r="H47" i="10" s="1"/>
  <c r="L47" i="10" s="1"/>
  <c r="F47" i="10"/>
  <c r="C47" i="10"/>
  <c r="K46" i="10"/>
  <c r="G46" i="10"/>
  <c r="H46" i="10" s="1"/>
  <c r="L46" i="10" s="1"/>
  <c r="F46" i="10"/>
  <c r="C46" i="10"/>
  <c r="K45" i="10"/>
  <c r="G45" i="10"/>
  <c r="H45" i="10" s="1"/>
  <c r="L45" i="10" s="1"/>
  <c r="F45" i="10"/>
  <c r="C45" i="10"/>
  <c r="K44" i="10"/>
  <c r="G44" i="10"/>
  <c r="H44" i="10" s="1"/>
  <c r="L44" i="10" s="1"/>
  <c r="F44" i="10"/>
  <c r="C44" i="10"/>
  <c r="K43" i="10"/>
  <c r="G43" i="10"/>
  <c r="H43" i="10" s="1"/>
  <c r="L43" i="10" s="1"/>
  <c r="F43" i="10"/>
  <c r="C43" i="10"/>
  <c r="K42" i="10"/>
  <c r="G42" i="10"/>
  <c r="H42" i="10" s="1"/>
  <c r="L42" i="10" s="1"/>
  <c r="F42" i="10"/>
  <c r="C42" i="10"/>
  <c r="K41" i="10"/>
  <c r="G41" i="10"/>
  <c r="H41" i="10" s="1"/>
  <c r="L41" i="10" s="1"/>
  <c r="F41" i="10"/>
  <c r="C41" i="10"/>
  <c r="K40" i="10"/>
  <c r="G40" i="10"/>
  <c r="H40" i="10" s="1"/>
  <c r="L40" i="10" s="1"/>
  <c r="F40" i="10"/>
  <c r="C40" i="10"/>
  <c r="K39" i="10"/>
  <c r="G39" i="10"/>
  <c r="H39" i="10" s="1"/>
  <c r="L39" i="10" s="1"/>
  <c r="F39" i="10"/>
  <c r="C39" i="10"/>
  <c r="K35" i="10"/>
  <c r="G35" i="10"/>
  <c r="H35" i="10" s="1"/>
  <c r="L35" i="10" s="1"/>
  <c r="F35" i="10"/>
  <c r="C35" i="10"/>
  <c r="K34" i="10"/>
  <c r="G34" i="10"/>
  <c r="H34" i="10" s="1"/>
  <c r="L34" i="10" s="1"/>
  <c r="F34" i="10"/>
  <c r="C34" i="10"/>
  <c r="K33" i="10"/>
  <c r="G33" i="10"/>
  <c r="H33" i="10" s="1"/>
  <c r="L33" i="10" s="1"/>
  <c r="F33" i="10"/>
  <c r="C33" i="10"/>
  <c r="K31" i="10"/>
  <c r="G31" i="10"/>
  <c r="H31" i="10" s="1"/>
  <c r="L31" i="10" s="1"/>
  <c r="F31" i="10"/>
  <c r="C31" i="10"/>
  <c r="K30" i="10"/>
  <c r="G30" i="10"/>
  <c r="H30" i="10" s="1"/>
  <c r="L30" i="10" s="1"/>
  <c r="F30" i="10"/>
  <c r="C30" i="10"/>
  <c r="K29" i="10"/>
  <c r="G29" i="10"/>
  <c r="H29" i="10" s="1"/>
  <c r="L29" i="10" s="1"/>
  <c r="F29" i="10"/>
  <c r="C29" i="10"/>
  <c r="K28" i="10"/>
  <c r="G28" i="10"/>
  <c r="H28" i="10" s="1"/>
  <c r="L28" i="10" s="1"/>
  <c r="F28" i="10"/>
  <c r="C28" i="10"/>
  <c r="F27" i="10"/>
  <c r="K49" i="3"/>
  <c r="F49" i="3"/>
  <c r="K48" i="3"/>
  <c r="F48" i="3"/>
  <c r="K47" i="3"/>
  <c r="F47" i="3"/>
  <c r="K46" i="3"/>
  <c r="F46" i="3"/>
  <c r="K45" i="3"/>
  <c r="F45" i="3"/>
  <c r="K44" i="3"/>
  <c r="F44" i="3"/>
  <c r="K38" i="3"/>
  <c r="F38" i="3"/>
  <c r="K20" i="3"/>
  <c r="F20" i="3"/>
  <c r="K77" i="9"/>
  <c r="F77" i="9"/>
  <c r="K76" i="9"/>
  <c r="F76" i="9"/>
  <c r="K75" i="9"/>
  <c r="F75" i="9"/>
  <c r="K74" i="9"/>
  <c r="F74" i="9"/>
  <c r="K73" i="9"/>
  <c r="F73" i="9"/>
  <c r="K72" i="9"/>
  <c r="F72" i="9"/>
  <c r="K71" i="9"/>
  <c r="F71" i="9"/>
  <c r="K70" i="9"/>
  <c r="F70" i="9"/>
  <c r="K69" i="9"/>
  <c r="F69" i="9"/>
  <c r="K68" i="9"/>
  <c r="F68" i="9"/>
  <c r="K67" i="9"/>
  <c r="F67" i="9"/>
  <c r="K90" i="9"/>
  <c r="F90" i="9"/>
  <c r="K89" i="9"/>
  <c r="F89" i="9"/>
  <c r="K65" i="9"/>
  <c r="F65" i="9"/>
  <c r="K88" i="9"/>
  <c r="F88" i="9"/>
  <c r="K87" i="9"/>
  <c r="F87" i="9"/>
  <c r="K86" i="9"/>
  <c r="F86" i="9"/>
  <c r="K85" i="9"/>
  <c r="F85" i="9"/>
  <c r="K84" i="9"/>
  <c r="F84" i="9"/>
  <c r="K83" i="9"/>
  <c r="F83" i="9"/>
  <c r="K82" i="9"/>
  <c r="F82" i="9"/>
  <c r="K81" i="9"/>
  <c r="F81" i="9"/>
  <c r="K80" i="9"/>
  <c r="F80" i="9"/>
  <c r="K79" i="9"/>
  <c r="F79" i="9"/>
  <c r="K53" i="9"/>
  <c r="F53" i="9"/>
  <c r="K64" i="9"/>
  <c r="F64" i="9"/>
  <c r="K63" i="9"/>
  <c r="F63" i="9"/>
  <c r="K62" i="9"/>
  <c r="F62" i="9"/>
  <c r="K61" i="9"/>
  <c r="F61" i="9"/>
  <c r="K60" i="9"/>
  <c r="F60" i="9"/>
  <c r="K59" i="9"/>
  <c r="F59" i="9"/>
  <c r="K58" i="9"/>
  <c r="F58" i="9"/>
  <c r="K57" i="9"/>
  <c r="F57" i="9"/>
  <c r="K56" i="9"/>
  <c r="F56" i="9"/>
  <c r="K55" i="9"/>
  <c r="F55" i="9"/>
  <c r="K44" i="9"/>
  <c r="F44" i="9"/>
  <c r="K33" i="9"/>
  <c r="F33" i="9"/>
  <c r="K43" i="7"/>
  <c r="F43" i="7"/>
  <c r="K42" i="7"/>
  <c r="F42" i="7"/>
  <c r="K41" i="7"/>
  <c r="F41" i="7"/>
  <c r="K40" i="7"/>
  <c r="F40" i="7"/>
  <c r="K39" i="7"/>
  <c r="F39" i="7"/>
  <c r="K47" i="7"/>
  <c r="F47" i="7"/>
  <c r="K61" i="7"/>
  <c r="F61" i="7"/>
  <c r="K59" i="3" l="1"/>
  <c r="F59" i="3"/>
  <c r="K58" i="3"/>
  <c r="F58" i="3"/>
  <c r="K57" i="3"/>
  <c r="F57" i="3"/>
  <c r="K56" i="3"/>
  <c r="F56" i="3"/>
  <c r="K55" i="3"/>
  <c r="F55" i="3"/>
  <c r="K54" i="3"/>
  <c r="F54" i="3"/>
  <c r="K53" i="3"/>
  <c r="F53" i="3"/>
  <c r="K52" i="3"/>
  <c r="F52" i="3"/>
  <c r="K51" i="3"/>
  <c r="F51" i="3"/>
  <c r="K50" i="3"/>
  <c r="F50" i="3"/>
  <c r="K37" i="3"/>
  <c r="F37" i="3"/>
  <c r="K31" i="3"/>
  <c r="F31" i="3"/>
  <c r="K30" i="3"/>
  <c r="F30" i="3"/>
  <c r="K29" i="3"/>
  <c r="F29" i="3"/>
  <c r="K28" i="3"/>
  <c r="F28" i="3"/>
  <c r="D35" i="19" l="1"/>
  <c r="B35" i="19"/>
  <c r="D27" i="19"/>
  <c r="B27" i="19"/>
  <c r="K31" i="84"/>
  <c r="F31" i="84"/>
  <c r="K30" i="84"/>
  <c r="F30" i="84"/>
  <c r="K29" i="84"/>
  <c r="F29" i="84"/>
  <c r="K28" i="84"/>
  <c r="F28" i="84"/>
  <c r="K27" i="84"/>
  <c r="F27" i="84"/>
  <c r="K26" i="84"/>
  <c r="F26" i="84"/>
  <c r="K25" i="84"/>
  <c r="F25" i="84"/>
  <c r="K24" i="84"/>
  <c r="F24" i="84"/>
  <c r="K23" i="84"/>
  <c r="F23" i="84"/>
  <c r="K22" i="84"/>
  <c r="F22" i="84"/>
  <c r="K21" i="84"/>
  <c r="F21" i="84"/>
  <c r="K20" i="84"/>
  <c r="F20" i="84"/>
  <c r="K19" i="84"/>
  <c r="F19" i="84"/>
  <c r="K18" i="84"/>
  <c r="K33" i="84" s="1"/>
  <c r="F27" i="19" s="1"/>
  <c r="F18" i="84"/>
  <c r="K17" i="84"/>
  <c r="F17" i="84"/>
  <c r="B15" i="84"/>
  <c r="A15" i="84"/>
  <c r="B33" i="84" s="1"/>
  <c r="G12" i="84"/>
  <c r="B8" i="84"/>
  <c r="G25" i="84" s="1"/>
  <c r="H25" i="84" s="1"/>
  <c r="L25" i="84" s="1"/>
  <c r="B7" i="84"/>
  <c r="C20" i="84" s="1"/>
  <c r="B4" i="84"/>
  <c r="B3" i="84"/>
  <c r="D3" i="63"/>
  <c r="D34" i="19"/>
  <c r="D33" i="19"/>
  <c r="B8" i="12"/>
  <c r="F50" i="12"/>
  <c r="F51" i="12"/>
  <c r="F52" i="12"/>
  <c r="F53" i="12"/>
  <c r="F54" i="12"/>
  <c r="F55" i="12"/>
  <c r="F56" i="12"/>
  <c r="K50" i="12"/>
  <c r="K51" i="12"/>
  <c r="K52" i="12"/>
  <c r="K53" i="12"/>
  <c r="K54" i="12"/>
  <c r="K55" i="12"/>
  <c r="K56" i="12"/>
  <c r="G41" i="12"/>
  <c r="H41" i="12" s="1"/>
  <c r="F41" i="12"/>
  <c r="F42" i="12"/>
  <c r="F43" i="12"/>
  <c r="F44" i="12"/>
  <c r="G45" i="12"/>
  <c r="H45" i="12" s="1"/>
  <c r="L45" i="12" s="1"/>
  <c r="F45" i="12"/>
  <c r="F46" i="12"/>
  <c r="G47" i="12"/>
  <c r="H47" i="12" s="1"/>
  <c r="L47" i="12" s="1"/>
  <c r="F47" i="12"/>
  <c r="K41" i="12"/>
  <c r="K42" i="12"/>
  <c r="K43" i="12"/>
  <c r="K44" i="12"/>
  <c r="K45" i="12"/>
  <c r="K46" i="12"/>
  <c r="K47" i="12"/>
  <c r="F32" i="12"/>
  <c r="F33" i="12"/>
  <c r="F34" i="12"/>
  <c r="F35" i="12"/>
  <c r="F36" i="12"/>
  <c r="F37" i="12"/>
  <c r="F38" i="12"/>
  <c r="K32" i="12"/>
  <c r="K31" i="12" s="1"/>
  <c r="F33" i="19" s="1"/>
  <c r="K33" i="12"/>
  <c r="K34" i="12"/>
  <c r="K35" i="12"/>
  <c r="K36" i="12"/>
  <c r="K37" i="12"/>
  <c r="K38" i="12"/>
  <c r="F18" i="12"/>
  <c r="F17" i="12" s="1"/>
  <c r="C32" i="19" s="1"/>
  <c r="F19" i="12"/>
  <c r="F20" i="12"/>
  <c r="F21" i="12"/>
  <c r="F22" i="12"/>
  <c r="F23" i="12"/>
  <c r="F24" i="12"/>
  <c r="K18" i="12"/>
  <c r="K19" i="12"/>
  <c r="K20" i="12"/>
  <c r="K21" i="12"/>
  <c r="K22" i="12"/>
  <c r="K23" i="12"/>
  <c r="K24" i="12"/>
  <c r="B7" i="12"/>
  <c r="C23" i="12" s="1"/>
  <c r="C46" i="12"/>
  <c r="B69" i="3"/>
  <c r="K136" i="56"/>
  <c r="F136" i="56"/>
  <c r="K135" i="56"/>
  <c r="F135" i="56"/>
  <c r="K134" i="56"/>
  <c r="F134" i="56"/>
  <c r="K133" i="56"/>
  <c r="G133" i="56"/>
  <c r="H133" i="56" s="1"/>
  <c r="F133" i="56"/>
  <c r="K132" i="56"/>
  <c r="F132" i="56"/>
  <c r="K131" i="56"/>
  <c r="F131" i="56"/>
  <c r="K130" i="56"/>
  <c r="G130" i="56"/>
  <c r="H130" i="56" s="1"/>
  <c r="F130" i="56"/>
  <c r="K129" i="56"/>
  <c r="G129" i="56"/>
  <c r="H129" i="56" s="1"/>
  <c r="F129" i="56"/>
  <c r="L129" i="56"/>
  <c r="K128" i="56"/>
  <c r="F128" i="56"/>
  <c r="K127" i="56"/>
  <c r="F127" i="56"/>
  <c r="K124" i="56"/>
  <c r="G124" i="56"/>
  <c r="H124" i="56" s="1"/>
  <c r="F124" i="56"/>
  <c r="K123" i="56"/>
  <c r="F123" i="56"/>
  <c r="K122" i="56"/>
  <c r="F122" i="56"/>
  <c r="K121" i="56"/>
  <c r="G121" i="56"/>
  <c r="H121" i="56" s="1"/>
  <c r="L121" i="56" s="1"/>
  <c r="F121" i="56"/>
  <c r="K120" i="56"/>
  <c r="G120" i="56"/>
  <c r="H120" i="56" s="1"/>
  <c r="F120" i="56"/>
  <c r="L120" i="56"/>
  <c r="K119" i="56"/>
  <c r="F119" i="56"/>
  <c r="K118" i="56"/>
  <c r="F118" i="56"/>
  <c r="K117" i="56"/>
  <c r="F117" i="56"/>
  <c r="K116" i="56"/>
  <c r="G116" i="56"/>
  <c r="H116" i="56" s="1"/>
  <c r="F116" i="56"/>
  <c r="K115" i="56"/>
  <c r="F115" i="56"/>
  <c r="G114" i="56"/>
  <c r="K112" i="56"/>
  <c r="G112" i="56"/>
  <c r="H112" i="56" s="1"/>
  <c r="F112" i="56"/>
  <c r="K111" i="56"/>
  <c r="G111" i="56"/>
  <c r="H111" i="56" s="1"/>
  <c r="F111" i="56"/>
  <c r="L111" i="56"/>
  <c r="K110" i="56"/>
  <c r="F110" i="56"/>
  <c r="K109" i="56"/>
  <c r="F109" i="56"/>
  <c r="K108" i="56"/>
  <c r="F108" i="56"/>
  <c r="K107" i="56"/>
  <c r="L107" i="56" s="1"/>
  <c r="G107" i="56"/>
  <c r="H107" i="56" s="1"/>
  <c r="F107" i="56"/>
  <c r="K106" i="56"/>
  <c r="F106" i="56"/>
  <c r="K105" i="56"/>
  <c r="F105" i="56"/>
  <c r="K104" i="56"/>
  <c r="L104" i="56" s="1"/>
  <c r="G104" i="56"/>
  <c r="H104" i="56" s="1"/>
  <c r="F104" i="56"/>
  <c r="K103" i="56"/>
  <c r="G103" i="56"/>
  <c r="H103" i="56" s="1"/>
  <c r="F103" i="56"/>
  <c r="L103" i="56"/>
  <c r="F102" i="56"/>
  <c r="K100" i="56"/>
  <c r="F100" i="56"/>
  <c r="K99" i="56"/>
  <c r="F99" i="56"/>
  <c r="K98" i="56"/>
  <c r="G98" i="56"/>
  <c r="H98" i="56" s="1"/>
  <c r="F98" i="56"/>
  <c r="K97" i="56"/>
  <c r="F97" i="56"/>
  <c r="K96" i="56"/>
  <c r="F96" i="56"/>
  <c r="K95" i="56"/>
  <c r="G95" i="56"/>
  <c r="H95" i="56" s="1"/>
  <c r="F95" i="56"/>
  <c r="K94" i="56"/>
  <c r="G94" i="56"/>
  <c r="H94" i="56" s="1"/>
  <c r="F94" i="56"/>
  <c r="L94" i="56"/>
  <c r="K93" i="56"/>
  <c r="F93" i="56"/>
  <c r="K92" i="56"/>
  <c r="F92" i="56"/>
  <c r="K91" i="56"/>
  <c r="F91" i="56"/>
  <c r="F90" i="56" s="1"/>
  <c r="K88" i="56"/>
  <c r="L88" i="56" s="1"/>
  <c r="G88" i="56"/>
  <c r="F88" i="56"/>
  <c r="H88" i="56"/>
  <c r="K87" i="56"/>
  <c r="F87" i="56"/>
  <c r="K86" i="56"/>
  <c r="G86" i="56"/>
  <c r="H86" i="56" s="1"/>
  <c r="F86" i="56"/>
  <c r="K85" i="56"/>
  <c r="G85" i="56"/>
  <c r="H85" i="56" s="1"/>
  <c r="L85" i="56" s="1"/>
  <c r="F85" i="56"/>
  <c r="K84" i="56"/>
  <c r="F84" i="56"/>
  <c r="K83" i="56"/>
  <c r="F83" i="56"/>
  <c r="K82" i="56"/>
  <c r="F82" i="56"/>
  <c r="K81" i="56"/>
  <c r="G81" i="56"/>
  <c r="H81" i="56" s="1"/>
  <c r="F81" i="56"/>
  <c r="K80" i="56"/>
  <c r="G80" i="56"/>
  <c r="F80" i="56"/>
  <c r="H80" i="56"/>
  <c r="K79" i="56"/>
  <c r="F79" i="56"/>
  <c r="K78" i="56"/>
  <c r="K76" i="56"/>
  <c r="G76" i="56"/>
  <c r="H76" i="56" s="1"/>
  <c r="L76" i="56" s="1"/>
  <c r="F76" i="56"/>
  <c r="K75" i="56"/>
  <c r="F75" i="56"/>
  <c r="K74" i="56"/>
  <c r="F74" i="56"/>
  <c r="K73" i="56"/>
  <c r="F73" i="56"/>
  <c r="K72" i="56"/>
  <c r="G72" i="56"/>
  <c r="H72" i="56" s="1"/>
  <c r="F72" i="56"/>
  <c r="K71" i="56"/>
  <c r="L71" i="56" s="1"/>
  <c r="G71" i="56"/>
  <c r="F71" i="56"/>
  <c r="H71" i="56"/>
  <c r="K70" i="56"/>
  <c r="F70" i="56"/>
  <c r="K69" i="56"/>
  <c r="G69" i="56"/>
  <c r="F69" i="56"/>
  <c r="K68" i="56"/>
  <c r="G68" i="56"/>
  <c r="H68" i="56" s="1"/>
  <c r="F68" i="56"/>
  <c r="L68" i="56"/>
  <c r="K67" i="56"/>
  <c r="K66" i="56" s="1"/>
  <c r="F67" i="56"/>
  <c r="G66" i="56"/>
  <c r="B8" i="56"/>
  <c r="G136" i="56" s="1"/>
  <c r="H136" i="56" s="1"/>
  <c r="L136" i="56" s="1"/>
  <c r="B7" i="56"/>
  <c r="C131" i="56" s="1"/>
  <c r="C136" i="56"/>
  <c r="C135" i="56"/>
  <c r="C133" i="56"/>
  <c r="C132" i="56"/>
  <c r="C129" i="56"/>
  <c r="C128" i="56"/>
  <c r="C127" i="56"/>
  <c r="G21" i="56"/>
  <c r="G22" i="56"/>
  <c r="H22" i="56" s="1"/>
  <c r="G23" i="56"/>
  <c r="G24" i="56"/>
  <c r="G25" i="56"/>
  <c r="G26" i="56"/>
  <c r="G27" i="56"/>
  <c r="G28" i="56"/>
  <c r="G31" i="56"/>
  <c r="G32" i="56"/>
  <c r="G33" i="56"/>
  <c r="G34" i="56"/>
  <c r="G35" i="56"/>
  <c r="G36" i="56"/>
  <c r="G37" i="56"/>
  <c r="G38" i="56"/>
  <c r="G39" i="56"/>
  <c r="G40" i="56"/>
  <c r="H40" i="56" s="1"/>
  <c r="G43" i="56"/>
  <c r="G44" i="56"/>
  <c r="H44" i="56" s="1"/>
  <c r="G45" i="56"/>
  <c r="G46" i="56"/>
  <c r="G47" i="56"/>
  <c r="G48" i="56"/>
  <c r="G49" i="56"/>
  <c r="H49" i="56"/>
  <c r="G50" i="56"/>
  <c r="G51" i="56"/>
  <c r="G52" i="56"/>
  <c r="H52" i="56" s="1"/>
  <c r="G55" i="56"/>
  <c r="G56" i="56"/>
  <c r="G57" i="56"/>
  <c r="G58" i="56"/>
  <c r="H58" i="56" s="1"/>
  <c r="G59" i="56"/>
  <c r="H59" i="56" s="1"/>
  <c r="G60" i="56"/>
  <c r="L60" i="56"/>
  <c r="G61" i="56"/>
  <c r="G62" i="56"/>
  <c r="G63" i="56"/>
  <c r="G64" i="56"/>
  <c r="C124" i="56"/>
  <c r="C123" i="56"/>
  <c r="C122" i="56"/>
  <c r="C121" i="56"/>
  <c r="C120" i="56"/>
  <c r="C119" i="56"/>
  <c r="C118" i="56"/>
  <c r="C117" i="56"/>
  <c r="C116" i="56"/>
  <c r="C115" i="56"/>
  <c r="C112" i="56"/>
  <c r="C111" i="56"/>
  <c r="C110" i="56"/>
  <c r="C109" i="56"/>
  <c r="C108" i="56"/>
  <c r="C107" i="56"/>
  <c r="C106" i="56"/>
  <c r="C105" i="56"/>
  <c r="C104" i="56"/>
  <c r="C103" i="56"/>
  <c r="C100" i="56"/>
  <c r="C99" i="56"/>
  <c r="C98" i="56"/>
  <c r="C97" i="56"/>
  <c r="C96" i="56"/>
  <c r="C95" i="56"/>
  <c r="C94" i="56"/>
  <c r="C93" i="56"/>
  <c r="C92" i="56"/>
  <c r="C91" i="56"/>
  <c r="C88" i="56"/>
  <c r="C87" i="56"/>
  <c r="C86" i="56"/>
  <c r="C85" i="56"/>
  <c r="C84" i="56"/>
  <c r="C83" i="56"/>
  <c r="C82" i="56"/>
  <c r="C81" i="56"/>
  <c r="C80" i="56"/>
  <c r="C79" i="56"/>
  <c r="B21" i="19"/>
  <c r="B20" i="19"/>
  <c r="B8" i="3"/>
  <c r="F16" i="3"/>
  <c r="F17" i="3"/>
  <c r="F18" i="3"/>
  <c r="F19" i="3"/>
  <c r="F32" i="3"/>
  <c r="F34" i="3"/>
  <c r="F35" i="3"/>
  <c r="F36" i="3"/>
  <c r="F60" i="3"/>
  <c r="F61" i="3"/>
  <c r="F62" i="3"/>
  <c r="F63" i="3"/>
  <c r="F64" i="3"/>
  <c r="F65" i="3"/>
  <c r="F66" i="3"/>
  <c r="F67" i="3"/>
  <c r="K16" i="3"/>
  <c r="K17" i="3"/>
  <c r="K18" i="3"/>
  <c r="K19" i="3"/>
  <c r="K32" i="3"/>
  <c r="K34" i="3"/>
  <c r="K35" i="3"/>
  <c r="K36" i="3"/>
  <c r="K60" i="3"/>
  <c r="K61" i="3"/>
  <c r="K62" i="3"/>
  <c r="K63" i="3"/>
  <c r="K64" i="3"/>
  <c r="K65" i="3"/>
  <c r="K66" i="3"/>
  <c r="K67" i="3"/>
  <c r="B13" i="19"/>
  <c r="B17" i="19"/>
  <c r="B16" i="19"/>
  <c r="K28" i="9"/>
  <c r="B8" i="9"/>
  <c r="F28" i="9"/>
  <c r="B7" i="9"/>
  <c r="K27" i="9"/>
  <c r="F27" i="9"/>
  <c r="K26" i="9"/>
  <c r="F26" i="9"/>
  <c r="K25" i="9"/>
  <c r="F25" i="9"/>
  <c r="C25" i="9"/>
  <c r="K24" i="9"/>
  <c r="F24" i="9"/>
  <c r="K29" i="9"/>
  <c r="F29" i="9"/>
  <c r="K23" i="9"/>
  <c r="F23" i="9"/>
  <c r="K38" i="9"/>
  <c r="F38" i="9"/>
  <c r="K37" i="9"/>
  <c r="F37" i="9"/>
  <c r="K36" i="9"/>
  <c r="F36" i="9"/>
  <c r="K35" i="9"/>
  <c r="F35" i="9"/>
  <c r="K34" i="9"/>
  <c r="F34" i="9"/>
  <c r="A15" i="3"/>
  <c r="D32" i="19"/>
  <c r="B34" i="19"/>
  <c r="B33" i="19"/>
  <c r="B32" i="19"/>
  <c r="K18" i="11"/>
  <c r="F18" i="11"/>
  <c r="K28" i="55"/>
  <c r="F28" i="55"/>
  <c r="K27" i="55"/>
  <c r="F27" i="55"/>
  <c r="K17" i="55"/>
  <c r="F17" i="55"/>
  <c r="K43" i="9"/>
  <c r="F43" i="9"/>
  <c r="K41" i="9"/>
  <c r="F41" i="9"/>
  <c r="K40" i="9"/>
  <c r="F40" i="9"/>
  <c r="F19" i="9"/>
  <c r="F20" i="9"/>
  <c r="F21" i="9"/>
  <c r="F22" i="9"/>
  <c r="F31" i="9"/>
  <c r="F32" i="9"/>
  <c r="F39" i="9"/>
  <c r="F45" i="9"/>
  <c r="F46" i="9"/>
  <c r="F47" i="9"/>
  <c r="F48" i="9"/>
  <c r="F49" i="9"/>
  <c r="F50" i="9"/>
  <c r="F51" i="9"/>
  <c r="F52" i="9"/>
  <c r="K39" i="9"/>
  <c r="G12" i="3"/>
  <c r="G12" i="9"/>
  <c r="G12" i="55"/>
  <c r="G12" i="56"/>
  <c r="G12" i="11"/>
  <c r="G12" i="12"/>
  <c r="G12" i="54"/>
  <c r="G12" i="7"/>
  <c r="G12" i="10"/>
  <c r="D8" i="19"/>
  <c r="B4" i="7"/>
  <c r="B4" i="3"/>
  <c r="B4" i="9"/>
  <c r="B4" i="55"/>
  <c r="B4" i="56"/>
  <c r="B4" i="11"/>
  <c r="B4" i="12"/>
  <c r="B4" i="54"/>
  <c r="B4" i="10"/>
  <c r="B4" i="19"/>
  <c r="D6" i="63"/>
  <c r="D5" i="63"/>
  <c r="D4" i="63"/>
  <c r="B8" i="55"/>
  <c r="B8" i="11"/>
  <c r="G42" i="11"/>
  <c r="D23" i="19"/>
  <c r="B8" i="54"/>
  <c r="G21" i="54" s="1"/>
  <c r="B8" i="7"/>
  <c r="G19" i="7" s="1"/>
  <c r="H19" i="7" s="1"/>
  <c r="L19" i="7" s="1"/>
  <c r="B8" i="10"/>
  <c r="C53" i="12"/>
  <c r="B7" i="7"/>
  <c r="B7" i="3"/>
  <c r="B7" i="55"/>
  <c r="B7" i="11"/>
  <c r="B7" i="54"/>
  <c r="C31" i="54" s="1"/>
  <c r="B7" i="10"/>
  <c r="B3" i="19"/>
  <c r="F25" i="7"/>
  <c r="K25" i="7"/>
  <c r="F36" i="7"/>
  <c r="K36" i="7"/>
  <c r="F53" i="7"/>
  <c r="K53" i="7"/>
  <c r="K32" i="9"/>
  <c r="K31" i="9"/>
  <c r="F62" i="7"/>
  <c r="K62" i="7"/>
  <c r="F59" i="7"/>
  <c r="K59" i="7"/>
  <c r="F52" i="7"/>
  <c r="K52" i="7"/>
  <c r="F51" i="7"/>
  <c r="K51" i="7"/>
  <c r="F50" i="7"/>
  <c r="K50" i="7"/>
  <c r="F49" i="7"/>
  <c r="K49" i="7"/>
  <c r="F34" i="7"/>
  <c r="K34" i="7"/>
  <c r="F33" i="7"/>
  <c r="K33" i="7"/>
  <c r="F32" i="7"/>
  <c r="K32" i="7"/>
  <c r="F31" i="7"/>
  <c r="K31" i="7"/>
  <c r="F24" i="7"/>
  <c r="K24" i="7"/>
  <c r="F23" i="7"/>
  <c r="K23" i="7"/>
  <c r="F22" i="7"/>
  <c r="K22" i="7"/>
  <c r="F21" i="7"/>
  <c r="K21" i="7"/>
  <c r="F38" i="10"/>
  <c r="K38" i="10"/>
  <c r="F37" i="10"/>
  <c r="K37" i="10"/>
  <c r="F36" i="10"/>
  <c r="K36" i="10"/>
  <c r="F26" i="10"/>
  <c r="K26" i="10"/>
  <c r="F25" i="10"/>
  <c r="H25" i="10" s="1"/>
  <c r="K25" i="10"/>
  <c r="F64" i="7"/>
  <c r="F63" i="7"/>
  <c r="F58" i="7"/>
  <c r="F57" i="7"/>
  <c r="F56" i="7"/>
  <c r="F55" i="7"/>
  <c r="F48" i="7"/>
  <c r="F46" i="7"/>
  <c r="F45" i="7"/>
  <c r="F44" i="7"/>
  <c r="F38" i="7"/>
  <c r="F35" i="7"/>
  <c r="F30" i="7"/>
  <c r="F27" i="7"/>
  <c r="F20" i="7"/>
  <c r="F19" i="7"/>
  <c r="F40" i="55"/>
  <c r="F39" i="55"/>
  <c r="F38" i="55"/>
  <c r="F37" i="55"/>
  <c r="K37" i="55"/>
  <c r="F36" i="55"/>
  <c r="K36" i="55"/>
  <c r="F35" i="55"/>
  <c r="K35" i="55"/>
  <c r="F34" i="55"/>
  <c r="K34" i="55"/>
  <c r="F33" i="55"/>
  <c r="K33" i="55"/>
  <c r="F32" i="55"/>
  <c r="K32" i="55"/>
  <c r="F31" i="55"/>
  <c r="K31" i="55"/>
  <c r="F30" i="55"/>
  <c r="K30" i="55"/>
  <c r="F29" i="55"/>
  <c r="K29" i="55"/>
  <c r="F25" i="55"/>
  <c r="K25" i="55"/>
  <c r="F24" i="55"/>
  <c r="K24" i="55"/>
  <c r="F23" i="55"/>
  <c r="K23" i="55"/>
  <c r="F22" i="55"/>
  <c r="K22" i="55"/>
  <c r="F21" i="55"/>
  <c r="K21" i="55"/>
  <c r="F20" i="55"/>
  <c r="K20" i="55"/>
  <c r="F19" i="55"/>
  <c r="K19" i="55"/>
  <c r="F18" i="55"/>
  <c r="K18" i="55"/>
  <c r="F40" i="11"/>
  <c r="H40" i="11" s="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K26" i="11"/>
  <c r="F25" i="11"/>
  <c r="K25" i="11"/>
  <c r="F24" i="11"/>
  <c r="K24" i="11"/>
  <c r="F23" i="11"/>
  <c r="K23" i="11"/>
  <c r="F22" i="11"/>
  <c r="K22" i="11"/>
  <c r="F21" i="11"/>
  <c r="K21" i="11"/>
  <c r="F20" i="11"/>
  <c r="K20" i="11"/>
  <c r="F19" i="11"/>
  <c r="F42" i="11" s="1"/>
  <c r="F31" i="54"/>
  <c r="F30" i="54"/>
  <c r="F29" i="54"/>
  <c r="F28" i="54"/>
  <c r="F27" i="54"/>
  <c r="F26" i="54"/>
  <c r="F25" i="54"/>
  <c r="F24" i="54"/>
  <c r="F23" i="54"/>
  <c r="F22" i="54"/>
  <c r="F21" i="54"/>
  <c r="F20" i="54"/>
  <c r="F19" i="54"/>
  <c r="F18" i="54"/>
  <c r="F17" i="54"/>
  <c r="F54" i="10"/>
  <c r="F53" i="10"/>
  <c r="F52" i="10"/>
  <c r="F24" i="10"/>
  <c r="F23" i="10"/>
  <c r="F22" i="10"/>
  <c r="F21" i="10"/>
  <c r="F20" i="10"/>
  <c r="F19" i="10"/>
  <c r="K19" i="10"/>
  <c r="K20" i="10"/>
  <c r="K21" i="10"/>
  <c r="K22" i="10"/>
  <c r="K23" i="10"/>
  <c r="K24" i="10"/>
  <c r="K52" i="10"/>
  <c r="K53" i="10"/>
  <c r="K54" i="10"/>
  <c r="K19" i="7"/>
  <c r="K20" i="7"/>
  <c r="K27" i="7"/>
  <c r="K30" i="7"/>
  <c r="K35" i="7"/>
  <c r="K38" i="7"/>
  <c r="K44" i="7"/>
  <c r="K45" i="7"/>
  <c r="K46" i="7"/>
  <c r="K48" i="7"/>
  <c r="K55" i="7"/>
  <c r="K56" i="7"/>
  <c r="K57" i="7"/>
  <c r="K58" i="7"/>
  <c r="K63" i="7"/>
  <c r="K64" i="7"/>
  <c r="K19" i="9"/>
  <c r="K20" i="9"/>
  <c r="K21" i="9"/>
  <c r="K22" i="9"/>
  <c r="K45" i="9"/>
  <c r="K46" i="9"/>
  <c r="K47" i="9"/>
  <c r="K48" i="9"/>
  <c r="K49" i="9"/>
  <c r="K50" i="9"/>
  <c r="K51" i="9"/>
  <c r="K52" i="9"/>
  <c r="K38" i="55"/>
  <c r="K39" i="55"/>
  <c r="K40" i="55"/>
  <c r="K19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55" i="56"/>
  <c r="F55" i="56"/>
  <c r="H55" i="56" s="1"/>
  <c r="K56" i="56"/>
  <c r="F56" i="56"/>
  <c r="H56" i="56" s="1"/>
  <c r="K57" i="56"/>
  <c r="F57" i="56"/>
  <c r="H57" i="56" s="1"/>
  <c r="K58" i="56"/>
  <c r="L58" i="56" s="1"/>
  <c r="F58" i="56"/>
  <c r="K59" i="56"/>
  <c r="F59" i="56"/>
  <c r="K60" i="56"/>
  <c r="F60" i="56"/>
  <c r="H60" i="56" s="1"/>
  <c r="K61" i="56"/>
  <c r="F61" i="56"/>
  <c r="K62" i="56"/>
  <c r="F62" i="56"/>
  <c r="K63" i="56"/>
  <c r="F63" i="56"/>
  <c r="H63" i="56" s="1"/>
  <c r="K64" i="56"/>
  <c r="L64" i="56" s="1"/>
  <c r="F64" i="56"/>
  <c r="H64" i="56" s="1"/>
  <c r="K43" i="56"/>
  <c r="F43" i="56"/>
  <c r="K44" i="56"/>
  <c r="K45" i="56"/>
  <c r="L45" i="56" s="1"/>
  <c r="K46" i="56"/>
  <c r="K47" i="56"/>
  <c r="K48" i="56"/>
  <c r="K49" i="56"/>
  <c r="L49" i="56" s="1"/>
  <c r="K50" i="56"/>
  <c r="K51" i="56"/>
  <c r="K52" i="56"/>
  <c r="L52" i="56" s="1"/>
  <c r="F44" i="56"/>
  <c r="F45" i="56"/>
  <c r="H45" i="56" s="1"/>
  <c r="F46" i="56"/>
  <c r="F47" i="56"/>
  <c r="F48" i="56"/>
  <c r="H48" i="56" s="1"/>
  <c r="F49" i="56"/>
  <c r="F50" i="56"/>
  <c r="H50" i="56" s="1"/>
  <c r="F51" i="56"/>
  <c r="F52" i="56"/>
  <c r="K31" i="56"/>
  <c r="F31" i="56"/>
  <c r="K32" i="56"/>
  <c r="F32" i="56"/>
  <c r="K33" i="56"/>
  <c r="F33" i="56"/>
  <c r="H33" i="56" s="1"/>
  <c r="K34" i="56"/>
  <c r="F34" i="56"/>
  <c r="H34" i="56" s="1"/>
  <c r="K35" i="56"/>
  <c r="F35" i="56"/>
  <c r="H35" i="56" s="1"/>
  <c r="K36" i="56"/>
  <c r="F36" i="56"/>
  <c r="K37" i="56"/>
  <c r="F37" i="56"/>
  <c r="K38" i="56"/>
  <c r="L38" i="56" s="1"/>
  <c r="F38" i="56"/>
  <c r="H38" i="56" s="1"/>
  <c r="K39" i="56"/>
  <c r="F39" i="56"/>
  <c r="K40" i="56"/>
  <c r="L40" i="56" s="1"/>
  <c r="F40" i="56"/>
  <c r="K19" i="56"/>
  <c r="F19" i="56"/>
  <c r="K20" i="56"/>
  <c r="F20" i="56"/>
  <c r="K21" i="56"/>
  <c r="F21" i="56"/>
  <c r="K22" i="56"/>
  <c r="F22" i="56"/>
  <c r="K23" i="56"/>
  <c r="L23" i="56" s="1"/>
  <c r="F23" i="56"/>
  <c r="H23" i="56" s="1"/>
  <c r="K24" i="56"/>
  <c r="F24" i="56"/>
  <c r="K25" i="56"/>
  <c r="F25" i="56"/>
  <c r="K26" i="56"/>
  <c r="F26" i="56"/>
  <c r="H26" i="56" s="1"/>
  <c r="K27" i="56"/>
  <c r="F27" i="56"/>
  <c r="H27" i="56" s="1"/>
  <c r="K28" i="56"/>
  <c r="F28" i="56"/>
  <c r="H28" i="56" s="1"/>
  <c r="B3" i="56"/>
  <c r="A15" i="56"/>
  <c r="B139" i="56" s="1"/>
  <c r="B15" i="56"/>
  <c r="B3" i="7"/>
  <c r="B3" i="3"/>
  <c r="B3" i="9"/>
  <c r="B3" i="55"/>
  <c r="B3" i="11"/>
  <c r="B3" i="12"/>
  <c r="B3" i="54"/>
  <c r="B3" i="10"/>
  <c r="A15" i="55"/>
  <c r="B42" i="55"/>
  <c r="B15" i="55"/>
  <c r="A15" i="54"/>
  <c r="B33" i="54" s="1"/>
  <c r="B15" i="54"/>
  <c r="K17" i="54"/>
  <c r="K18" i="54"/>
  <c r="K19" i="54"/>
  <c r="K20" i="54"/>
  <c r="K21" i="54"/>
  <c r="K22" i="54"/>
  <c r="K23" i="54"/>
  <c r="K24" i="54"/>
  <c r="K25" i="54"/>
  <c r="K26" i="54"/>
  <c r="K27" i="54"/>
  <c r="K28" i="54"/>
  <c r="K29" i="54"/>
  <c r="K30" i="54"/>
  <c r="K31" i="54"/>
  <c r="A15" i="7"/>
  <c r="B66" i="7" s="1"/>
  <c r="A15" i="9"/>
  <c r="B91" i="9" s="1"/>
  <c r="A15" i="10"/>
  <c r="B56" i="10" s="1"/>
  <c r="A15" i="11"/>
  <c r="B42" i="11"/>
  <c r="A15" i="12"/>
  <c r="B58" i="12" s="1"/>
  <c r="B15" i="7"/>
  <c r="B15" i="9"/>
  <c r="B15" i="10"/>
  <c r="B15" i="11"/>
  <c r="B15" i="12"/>
  <c r="C21" i="12"/>
  <c r="C49" i="56"/>
  <c r="C42" i="12"/>
  <c r="G18" i="55"/>
  <c r="H18" i="55" s="1"/>
  <c r="L18" i="55"/>
  <c r="C54" i="12"/>
  <c r="C52" i="12"/>
  <c r="C43" i="12"/>
  <c r="C19" i="12"/>
  <c r="C56" i="12"/>
  <c r="G19" i="55"/>
  <c r="G23" i="55"/>
  <c r="H23" i="55" s="1"/>
  <c r="L23" i="55" s="1"/>
  <c r="C24" i="56"/>
  <c r="G40" i="55"/>
  <c r="H40" i="55"/>
  <c r="L40" i="55" s="1"/>
  <c r="C50" i="12"/>
  <c r="G18" i="56"/>
  <c r="G30" i="56"/>
  <c r="G54" i="56"/>
  <c r="G42" i="56"/>
  <c r="G45" i="7"/>
  <c r="H45" i="7" s="1"/>
  <c r="L45" i="7" s="1"/>
  <c r="G25" i="7"/>
  <c r="G44" i="7"/>
  <c r="H44" i="7" s="1"/>
  <c r="L44" i="7" s="1"/>
  <c r="C19" i="11"/>
  <c r="C37" i="11"/>
  <c r="G34" i="55"/>
  <c r="H34" i="55" s="1"/>
  <c r="L34" i="55"/>
  <c r="G33" i="55"/>
  <c r="G40" i="11"/>
  <c r="L40" i="11"/>
  <c r="C22" i="54"/>
  <c r="G17" i="54"/>
  <c r="G25" i="54"/>
  <c r="G23" i="54"/>
  <c r="H23" i="54" s="1"/>
  <c r="L23" i="54" s="1"/>
  <c r="G27" i="54"/>
  <c r="H27" i="54" s="1"/>
  <c r="L27" i="54" s="1"/>
  <c r="G26" i="11"/>
  <c r="H26" i="11" s="1"/>
  <c r="L26" i="11" s="1"/>
  <c r="G36" i="11"/>
  <c r="H36" i="11" s="1"/>
  <c r="L36" i="11" s="1"/>
  <c r="C23" i="19"/>
  <c r="C26" i="10"/>
  <c r="C25" i="10"/>
  <c r="C24" i="10"/>
  <c r="C23" i="10"/>
  <c r="C22" i="10"/>
  <c r="C38" i="10"/>
  <c r="C21" i="10"/>
  <c r="C37" i="10"/>
  <c r="C20" i="10"/>
  <c r="C19" i="10"/>
  <c r="C52" i="10"/>
  <c r="C36" i="10"/>
  <c r="C54" i="10"/>
  <c r="C18" i="11"/>
  <c r="C30" i="11"/>
  <c r="C33" i="11"/>
  <c r="C40" i="11"/>
  <c r="C24" i="11"/>
  <c r="C31" i="11"/>
  <c r="C26" i="11"/>
  <c r="C29" i="11"/>
  <c r="C36" i="11"/>
  <c r="C20" i="11"/>
  <c r="C27" i="11"/>
  <c r="C38" i="11"/>
  <c r="C22" i="11"/>
  <c r="C25" i="11"/>
  <c r="C32" i="11"/>
  <c r="C39" i="11"/>
  <c r="C23" i="11"/>
  <c r="C21" i="11"/>
  <c r="C28" i="11"/>
  <c r="C34" i="11"/>
  <c r="C35" i="11"/>
  <c r="C20" i="9"/>
  <c r="C31" i="9"/>
  <c r="C49" i="9"/>
  <c r="C52" i="9"/>
  <c r="C19" i="9"/>
  <c r="C22" i="9"/>
  <c r="C21" i="9"/>
  <c r="C45" i="9"/>
  <c r="C48" i="9"/>
  <c r="C51" i="9"/>
  <c r="C50" i="9"/>
  <c r="C32" i="9"/>
  <c r="C47" i="9"/>
  <c r="G39" i="11"/>
  <c r="H39" i="11" s="1"/>
  <c r="L39" i="11" s="1"/>
  <c r="C37" i="55"/>
  <c r="C30" i="55"/>
  <c r="C33" i="55"/>
  <c r="C23" i="55"/>
  <c r="C39" i="55"/>
  <c r="C19" i="55"/>
  <c r="C35" i="55"/>
  <c r="G25" i="10"/>
  <c r="L25" i="10"/>
  <c r="G21" i="10"/>
  <c r="H21" i="10" s="1"/>
  <c r="L21" i="10" s="1"/>
  <c r="G56" i="10"/>
  <c r="D16" i="19"/>
  <c r="C41" i="12"/>
  <c r="K42" i="55"/>
  <c r="F21" i="19" s="1"/>
  <c r="C20" i="54"/>
  <c r="C25" i="54"/>
  <c r="C30" i="54"/>
  <c r="C17" i="54"/>
  <c r="G22" i="7"/>
  <c r="G23" i="7"/>
  <c r="H23" i="7" s="1"/>
  <c r="L23" i="7" s="1"/>
  <c r="G32" i="7"/>
  <c r="G64" i="7"/>
  <c r="H64" i="7" s="1"/>
  <c r="L64" i="7" s="1"/>
  <c r="G24" i="7"/>
  <c r="H24" i="7" s="1"/>
  <c r="L24" i="7" s="1"/>
  <c r="G52" i="7"/>
  <c r="H52" i="7" s="1"/>
  <c r="L52" i="7" s="1"/>
  <c r="G59" i="7"/>
  <c r="H59" i="7" s="1"/>
  <c r="L59" i="7" s="1"/>
  <c r="G58" i="7"/>
  <c r="G34" i="7"/>
  <c r="G21" i="7"/>
  <c r="H21" i="7" s="1"/>
  <c r="L21" i="7" s="1"/>
  <c r="G58" i="12"/>
  <c r="D31" i="19" s="1"/>
  <c r="C20" i="12"/>
  <c r="K30" i="56"/>
  <c r="G18" i="54"/>
  <c r="H18" i="54" s="1"/>
  <c r="L18" i="54" s="1"/>
  <c r="G26" i="54"/>
  <c r="H26" i="54" s="1"/>
  <c r="L26" i="54" s="1"/>
  <c r="K18" i="56"/>
  <c r="G22" i="54"/>
  <c r="H22" i="54" s="1"/>
  <c r="L22" i="54" s="1"/>
  <c r="G30" i="54"/>
  <c r="H30" i="54" s="1"/>
  <c r="L30" i="54" s="1"/>
  <c r="G28" i="55"/>
  <c r="H28" i="55"/>
  <c r="L28" i="55" s="1"/>
  <c r="G27" i="55"/>
  <c r="H27" i="55"/>
  <c r="L27" i="55" s="1"/>
  <c r="G17" i="55"/>
  <c r="C55" i="12"/>
  <c r="C38" i="12"/>
  <c r="C37" i="12"/>
  <c r="C36" i="12"/>
  <c r="C35" i="12"/>
  <c r="C34" i="12"/>
  <c r="C45" i="12"/>
  <c r="C33" i="12"/>
  <c r="G24" i="54"/>
  <c r="C39" i="9"/>
  <c r="C43" i="9"/>
  <c r="C41" i="9"/>
  <c r="C40" i="9"/>
  <c r="C24" i="12"/>
  <c r="C32" i="56"/>
  <c r="C44" i="12"/>
  <c r="G20" i="54"/>
  <c r="H20" i="54" s="1"/>
  <c r="L20" i="54" s="1"/>
  <c r="G28" i="54"/>
  <c r="K42" i="11"/>
  <c r="F23" i="19"/>
  <c r="C32" i="12"/>
  <c r="C51" i="12"/>
  <c r="C18" i="12"/>
  <c r="C29" i="9"/>
  <c r="C23" i="9"/>
  <c r="C46" i="9"/>
  <c r="C37" i="9"/>
  <c r="C36" i="9"/>
  <c r="C34" i="9"/>
  <c r="C38" i="9"/>
  <c r="C35" i="9"/>
  <c r="G91" i="9"/>
  <c r="D20" i="19" s="1"/>
  <c r="C28" i="54"/>
  <c r="C23" i="54"/>
  <c r="C18" i="54"/>
  <c r="G53" i="10"/>
  <c r="H53" i="10"/>
  <c r="L53" i="10"/>
  <c r="G28" i="11"/>
  <c r="H28" i="11"/>
  <c r="L28" i="11"/>
  <c r="G22" i="11"/>
  <c r="H22" i="11"/>
  <c r="L22" i="11"/>
  <c r="G24" i="11"/>
  <c r="H24" i="11" s="1"/>
  <c r="L24" i="11" s="1"/>
  <c r="G20" i="11"/>
  <c r="H20" i="11" s="1"/>
  <c r="L20" i="11" s="1"/>
  <c r="C29" i="54"/>
  <c r="G32" i="11"/>
  <c r="H32" i="11" s="1"/>
  <c r="L32" i="11" s="1"/>
  <c r="G18" i="11"/>
  <c r="H18" i="11"/>
  <c r="L18" i="11" s="1"/>
  <c r="C47" i="12"/>
  <c r="C26" i="54"/>
  <c r="C21" i="54"/>
  <c r="G38" i="10"/>
  <c r="H38" i="10"/>
  <c r="L38" i="10" s="1"/>
  <c r="G54" i="10"/>
  <c r="H54" i="10"/>
  <c r="L54" i="10" s="1"/>
  <c r="G36" i="10"/>
  <c r="H36" i="10" s="1"/>
  <c r="L36" i="10" s="1"/>
  <c r="G52" i="10"/>
  <c r="H52" i="10"/>
  <c r="L52" i="10" s="1"/>
  <c r="G24" i="10"/>
  <c r="H24" i="10"/>
  <c r="L24" i="10"/>
  <c r="G19" i="10"/>
  <c r="H19" i="10" s="1"/>
  <c r="L19" i="10" s="1"/>
  <c r="G38" i="11"/>
  <c r="H38" i="11"/>
  <c r="L38" i="11"/>
  <c r="C19" i="54"/>
  <c r="C27" i="54"/>
  <c r="G22" i="10"/>
  <c r="H22" i="10"/>
  <c r="L22" i="10"/>
  <c r="G23" i="10"/>
  <c r="H23" i="10"/>
  <c r="L23" i="10"/>
  <c r="G26" i="10"/>
  <c r="H26" i="10" s="1"/>
  <c r="L26" i="10" s="1"/>
  <c r="G34" i="11"/>
  <c r="H34" i="11"/>
  <c r="L34" i="11"/>
  <c r="C24" i="54"/>
  <c r="G30" i="11"/>
  <c r="H30" i="11"/>
  <c r="L30" i="11"/>
  <c r="H33" i="55"/>
  <c r="L33" i="55"/>
  <c r="G29" i="11"/>
  <c r="H29" i="11" s="1"/>
  <c r="L29" i="11" s="1"/>
  <c r="G20" i="10"/>
  <c r="H20" i="10" s="1"/>
  <c r="G37" i="10"/>
  <c r="H37" i="10" s="1"/>
  <c r="L37" i="10" s="1"/>
  <c r="G21" i="11"/>
  <c r="H21" i="11" s="1"/>
  <c r="L21" i="11" s="1"/>
  <c r="G25" i="11"/>
  <c r="H25" i="11"/>
  <c r="L25" i="11" s="1"/>
  <c r="G27" i="11"/>
  <c r="H27" i="11"/>
  <c r="L27" i="11"/>
  <c r="G33" i="11"/>
  <c r="H33" i="11" s="1"/>
  <c r="L33" i="11" s="1"/>
  <c r="G19" i="11"/>
  <c r="H19" i="11" s="1"/>
  <c r="L19" i="11" s="1"/>
  <c r="G37" i="11"/>
  <c r="H37" i="11" s="1"/>
  <c r="L37" i="11" s="1"/>
  <c r="G35" i="11"/>
  <c r="H35" i="11" s="1"/>
  <c r="L35" i="11" s="1"/>
  <c r="G23" i="11"/>
  <c r="H23" i="11"/>
  <c r="L23" i="11" s="1"/>
  <c r="G31" i="11"/>
  <c r="H31" i="11"/>
  <c r="L31" i="11"/>
  <c r="F54" i="56"/>
  <c r="K54" i="56"/>
  <c r="F30" i="56"/>
  <c r="F18" i="56"/>
  <c r="F42" i="56"/>
  <c r="C62" i="56"/>
  <c r="C73" i="56"/>
  <c r="C69" i="56"/>
  <c r="C76" i="56"/>
  <c r="C74" i="56"/>
  <c r="C72" i="56"/>
  <c r="C70" i="56"/>
  <c r="C68" i="56"/>
  <c r="C75" i="56"/>
  <c r="C71" i="56"/>
  <c r="C67" i="56"/>
  <c r="C20" i="56"/>
  <c r="C27" i="56"/>
  <c r="C37" i="56"/>
  <c r="C39" i="56"/>
  <c r="C48" i="56"/>
  <c r="C22" i="56"/>
  <c r="C35" i="56"/>
  <c r="C31" i="56"/>
  <c r="C40" i="56"/>
  <c r="C57" i="56"/>
  <c r="C46" i="56"/>
  <c r="C61" i="56"/>
  <c r="C50" i="56"/>
  <c r="C34" i="56"/>
  <c r="C43" i="56"/>
  <c r="C21" i="56"/>
  <c r="C59" i="56"/>
  <c r="C33" i="56"/>
  <c r="C64" i="56"/>
  <c r="C51" i="56"/>
  <c r="C38" i="56"/>
  <c r="C19" i="56"/>
  <c r="C52" i="56"/>
  <c r="C26" i="56"/>
  <c r="C45" i="56"/>
  <c r="C36" i="56"/>
  <c r="C23" i="56"/>
  <c r="C55" i="56"/>
  <c r="C58" i="56"/>
  <c r="C47" i="56"/>
  <c r="C28" i="56"/>
  <c r="C56" i="56"/>
  <c r="C25" i="56"/>
  <c r="C60" i="56"/>
  <c r="C63" i="56"/>
  <c r="C44" i="56"/>
  <c r="G31" i="55"/>
  <c r="H31" i="55"/>
  <c r="L31" i="55" s="1"/>
  <c r="G22" i="55"/>
  <c r="H22" i="55"/>
  <c r="L22" i="55"/>
  <c r="G32" i="55"/>
  <c r="H32" i="55"/>
  <c r="L32" i="55"/>
  <c r="G36" i="55"/>
  <c r="H36" i="55" s="1"/>
  <c r="L36" i="55" s="1"/>
  <c r="G24" i="55"/>
  <c r="H24" i="55"/>
  <c r="L24" i="55" s="1"/>
  <c r="G35" i="55"/>
  <c r="H35" i="55"/>
  <c r="L35" i="55"/>
  <c r="G20" i="55"/>
  <c r="H20" i="55" s="1"/>
  <c r="L20" i="55" s="1"/>
  <c r="G37" i="55"/>
  <c r="H37" i="55"/>
  <c r="L37" i="55" s="1"/>
  <c r="G25" i="55"/>
  <c r="H25" i="55"/>
  <c r="L25" i="55"/>
  <c r="G42" i="55"/>
  <c r="D21" i="19" s="1"/>
  <c r="G38" i="55"/>
  <c r="H38" i="55"/>
  <c r="L38" i="55" s="1"/>
  <c r="G30" i="55"/>
  <c r="H30" i="55"/>
  <c r="L30" i="55"/>
  <c r="G29" i="55"/>
  <c r="H29" i="55" s="1"/>
  <c r="L29" i="55" s="1"/>
  <c r="G21" i="55"/>
  <c r="H21" i="55" s="1"/>
  <c r="L21" i="55" s="1"/>
  <c r="G39" i="55"/>
  <c r="H39" i="55"/>
  <c r="L39" i="55" s="1"/>
  <c r="H18" i="84" l="1"/>
  <c r="L18" i="84" s="1"/>
  <c r="G18" i="84"/>
  <c r="G26" i="84"/>
  <c r="G29" i="84"/>
  <c r="H29" i="84" s="1"/>
  <c r="L29" i="84" s="1"/>
  <c r="H26" i="84"/>
  <c r="L26" i="84" s="1"/>
  <c r="C24" i="84"/>
  <c r="G21" i="84"/>
  <c r="H21" i="84" s="1"/>
  <c r="L21" i="84" s="1"/>
  <c r="H30" i="84"/>
  <c r="L30" i="84" s="1"/>
  <c r="G19" i="84"/>
  <c r="H19" i="84" s="1"/>
  <c r="L19" i="84" s="1"/>
  <c r="G30" i="84"/>
  <c r="F33" i="84"/>
  <c r="C27" i="19" s="1"/>
  <c r="C28" i="84"/>
  <c r="G17" i="84"/>
  <c r="H17" i="84" s="1"/>
  <c r="G22" i="84"/>
  <c r="H22" i="84" s="1"/>
  <c r="L22" i="84" s="1"/>
  <c r="H17" i="54"/>
  <c r="L17" i="54" s="1"/>
  <c r="K33" i="54"/>
  <c r="H24" i="54"/>
  <c r="L24" i="54" s="1"/>
  <c r="H25" i="54"/>
  <c r="L25" i="54" s="1"/>
  <c r="F33" i="54"/>
  <c r="H21" i="54"/>
  <c r="L21" i="54" s="1"/>
  <c r="H28" i="54"/>
  <c r="L28" i="54" s="1"/>
  <c r="F40" i="12"/>
  <c r="C34" i="19" s="1"/>
  <c r="F49" i="12"/>
  <c r="C35" i="19" s="1"/>
  <c r="K49" i="12"/>
  <c r="F35" i="19" s="1"/>
  <c r="C24" i="3"/>
  <c r="C42" i="3"/>
  <c r="C40" i="3"/>
  <c r="C49" i="3"/>
  <c r="C47" i="3"/>
  <c r="C25" i="3"/>
  <c r="C45" i="3"/>
  <c r="C23" i="3"/>
  <c r="C26" i="3"/>
  <c r="C22" i="3"/>
  <c r="C43" i="3"/>
  <c r="C41" i="3"/>
  <c r="C48" i="3"/>
  <c r="C38" i="3"/>
  <c r="C44" i="3"/>
  <c r="C46" i="3"/>
  <c r="G25" i="3"/>
  <c r="H25" i="3" s="1"/>
  <c r="L25" i="3" s="1"/>
  <c r="G45" i="3"/>
  <c r="H45" i="3" s="1"/>
  <c r="L45" i="3" s="1"/>
  <c r="G26" i="3"/>
  <c r="H26" i="3" s="1"/>
  <c r="L26" i="3" s="1"/>
  <c r="G22" i="3"/>
  <c r="H22" i="3" s="1"/>
  <c r="L22" i="3" s="1"/>
  <c r="G43" i="3"/>
  <c r="H43" i="3" s="1"/>
  <c r="L43" i="3" s="1"/>
  <c r="G41" i="3"/>
  <c r="H41" i="3" s="1"/>
  <c r="L41" i="3" s="1"/>
  <c r="G48" i="3"/>
  <c r="H48" i="3" s="1"/>
  <c r="L48" i="3" s="1"/>
  <c r="G38" i="3"/>
  <c r="H38" i="3" s="1"/>
  <c r="L38" i="3" s="1"/>
  <c r="G40" i="3"/>
  <c r="H40" i="3" s="1"/>
  <c r="L40" i="3" s="1"/>
  <c r="G49" i="3"/>
  <c r="H49" i="3" s="1"/>
  <c r="L49" i="3" s="1"/>
  <c r="G46" i="3"/>
  <c r="H46" i="3" s="1"/>
  <c r="L46" i="3" s="1"/>
  <c r="G42" i="3"/>
  <c r="H42" i="3" s="1"/>
  <c r="L42" i="3" s="1"/>
  <c r="G47" i="3"/>
  <c r="H47" i="3" s="1"/>
  <c r="L47" i="3" s="1"/>
  <c r="G23" i="3"/>
  <c r="H23" i="3" s="1"/>
  <c r="L23" i="3" s="1"/>
  <c r="G44" i="3"/>
  <c r="H44" i="3" s="1"/>
  <c r="L44" i="3" s="1"/>
  <c r="G24" i="3"/>
  <c r="H24" i="3" s="1"/>
  <c r="L24" i="3" s="1"/>
  <c r="G57" i="7"/>
  <c r="H57" i="7" s="1"/>
  <c r="L57" i="7" s="1"/>
  <c r="G36" i="7"/>
  <c r="H36" i="7" s="1"/>
  <c r="L36" i="7" s="1"/>
  <c r="G55" i="7"/>
  <c r="G50" i="7"/>
  <c r="G56" i="7"/>
  <c r="H56" i="7" s="1"/>
  <c r="L56" i="7" s="1"/>
  <c r="G33" i="7"/>
  <c r="H33" i="7" s="1"/>
  <c r="L33" i="7" s="1"/>
  <c r="G30" i="7"/>
  <c r="H30" i="7" s="1"/>
  <c r="L30" i="7" s="1"/>
  <c r="G48" i="7"/>
  <c r="H48" i="7" s="1"/>
  <c r="L48" i="7" s="1"/>
  <c r="G51" i="7"/>
  <c r="H51" i="7" s="1"/>
  <c r="L51" i="7" s="1"/>
  <c r="G62" i="7"/>
  <c r="G27" i="7"/>
  <c r="G35" i="7"/>
  <c r="G63" i="7"/>
  <c r="H63" i="7" s="1"/>
  <c r="L63" i="7" s="1"/>
  <c r="G46" i="7"/>
  <c r="H46" i="7" s="1"/>
  <c r="L46" i="7" s="1"/>
  <c r="G53" i="7"/>
  <c r="H53" i="7" s="1"/>
  <c r="L53" i="7" s="1"/>
  <c r="G20" i="7"/>
  <c r="H20" i="7" s="1"/>
  <c r="L20" i="7" s="1"/>
  <c r="G38" i="7"/>
  <c r="G49" i="7"/>
  <c r="H49" i="7" s="1"/>
  <c r="L49" i="7" s="1"/>
  <c r="G31" i="7"/>
  <c r="H31" i="7" s="1"/>
  <c r="L31" i="7" s="1"/>
  <c r="C47" i="7"/>
  <c r="C42" i="7"/>
  <c r="C41" i="7"/>
  <c r="C40" i="7"/>
  <c r="C43" i="7"/>
  <c r="C39" i="7"/>
  <c r="H58" i="7"/>
  <c r="L58" i="7" s="1"/>
  <c r="H35" i="7"/>
  <c r="L35" i="7" s="1"/>
  <c r="G66" i="7"/>
  <c r="D17" i="19" s="1"/>
  <c r="G43" i="7"/>
  <c r="H43" i="7" s="1"/>
  <c r="L43" i="7" s="1"/>
  <c r="G41" i="7"/>
  <c r="H41" i="7" s="1"/>
  <c r="L41" i="7" s="1"/>
  <c r="G39" i="7"/>
  <c r="H39" i="7" s="1"/>
  <c r="L39" i="7" s="1"/>
  <c r="G42" i="7"/>
  <c r="H42" i="7" s="1"/>
  <c r="L42" i="7" s="1"/>
  <c r="G40" i="7"/>
  <c r="H40" i="7" s="1"/>
  <c r="L40" i="7" s="1"/>
  <c r="H38" i="7"/>
  <c r="L38" i="7" s="1"/>
  <c r="H55" i="7"/>
  <c r="L55" i="7" s="1"/>
  <c r="G20" i="3"/>
  <c r="H20" i="3" s="1"/>
  <c r="L20" i="3" s="1"/>
  <c r="G53" i="3"/>
  <c r="H53" i="3" s="1"/>
  <c r="L53" i="3" s="1"/>
  <c r="G51" i="3"/>
  <c r="H51" i="3" s="1"/>
  <c r="L51" i="3" s="1"/>
  <c r="G57" i="3"/>
  <c r="H57" i="3" s="1"/>
  <c r="L57" i="3" s="1"/>
  <c r="G58" i="3"/>
  <c r="H58" i="3" s="1"/>
  <c r="L58" i="3" s="1"/>
  <c r="G56" i="3"/>
  <c r="H56" i="3" s="1"/>
  <c r="L56" i="3" s="1"/>
  <c r="G54" i="3"/>
  <c r="H54" i="3" s="1"/>
  <c r="L54" i="3" s="1"/>
  <c r="G52" i="3"/>
  <c r="H52" i="3" s="1"/>
  <c r="L52" i="3" s="1"/>
  <c r="G50" i="3"/>
  <c r="H50" i="3" s="1"/>
  <c r="L50" i="3" s="1"/>
  <c r="G59" i="3"/>
  <c r="H59" i="3" s="1"/>
  <c r="L59" i="3" s="1"/>
  <c r="G55" i="3"/>
  <c r="H55" i="3" s="1"/>
  <c r="L55" i="3" s="1"/>
  <c r="C64" i="3"/>
  <c r="C20" i="3"/>
  <c r="C59" i="3"/>
  <c r="C54" i="3"/>
  <c r="C50" i="3"/>
  <c r="C57" i="3"/>
  <c r="C55" i="3"/>
  <c r="C52" i="3"/>
  <c r="C53" i="3"/>
  <c r="C51" i="3"/>
  <c r="C58" i="3"/>
  <c r="C56" i="3"/>
  <c r="G88" i="9"/>
  <c r="H88" i="9" s="1"/>
  <c r="L88" i="9" s="1"/>
  <c r="G86" i="9"/>
  <c r="H86" i="9" s="1"/>
  <c r="L86" i="9" s="1"/>
  <c r="G84" i="9"/>
  <c r="H84" i="9" s="1"/>
  <c r="L84" i="9" s="1"/>
  <c r="G82" i="9"/>
  <c r="H82" i="9" s="1"/>
  <c r="L82" i="9" s="1"/>
  <c r="G80" i="9"/>
  <c r="H80" i="9" s="1"/>
  <c r="L80" i="9" s="1"/>
  <c r="G77" i="9"/>
  <c r="H77" i="9" s="1"/>
  <c r="L77" i="9" s="1"/>
  <c r="G73" i="9"/>
  <c r="H73" i="9" s="1"/>
  <c r="L73" i="9" s="1"/>
  <c r="G69" i="9"/>
  <c r="H69" i="9" s="1"/>
  <c r="L69" i="9" s="1"/>
  <c r="G90" i="9"/>
  <c r="H90" i="9" s="1"/>
  <c r="L90" i="9" s="1"/>
  <c r="G72" i="9"/>
  <c r="H72" i="9" s="1"/>
  <c r="L72" i="9" s="1"/>
  <c r="G74" i="9"/>
  <c r="H74" i="9" s="1"/>
  <c r="L74" i="9" s="1"/>
  <c r="G70" i="9"/>
  <c r="H70" i="9" s="1"/>
  <c r="L70" i="9" s="1"/>
  <c r="G89" i="9"/>
  <c r="H89" i="9" s="1"/>
  <c r="L89" i="9" s="1"/>
  <c r="G68" i="9"/>
  <c r="H68" i="9" s="1"/>
  <c r="L68" i="9" s="1"/>
  <c r="G65" i="9"/>
  <c r="H65" i="9" s="1"/>
  <c r="L65" i="9" s="1"/>
  <c r="G87" i="9"/>
  <c r="H87" i="9" s="1"/>
  <c r="L87" i="9" s="1"/>
  <c r="G85" i="9"/>
  <c r="H85" i="9" s="1"/>
  <c r="L85" i="9" s="1"/>
  <c r="G83" i="9"/>
  <c r="H83" i="9" s="1"/>
  <c r="L83" i="9" s="1"/>
  <c r="G81" i="9"/>
  <c r="H81" i="9" s="1"/>
  <c r="L81" i="9" s="1"/>
  <c r="G79" i="9"/>
  <c r="H79" i="9" s="1"/>
  <c r="L79" i="9" s="1"/>
  <c r="G75" i="9"/>
  <c r="H75" i="9" s="1"/>
  <c r="L75" i="9" s="1"/>
  <c r="G71" i="9"/>
  <c r="H71" i="9" s="1"/>
  <c r="L71" i="9" s="1"/>
  <c r="G67" i="9"/>
  <c r="H67" i="9" s="1"/>
  <c r="L67" i="9" s="1"/>
  <c r="G76" i="9"/>
  <c r="H76" i="9" s="1"/>
  <c r="L76" i="9" s="1"/>
  <c r="G43" i="9"/>
  <c r="C89" i="9"/>
  <c r="C76" i="9"/>
  <c r="C72" i="9"/>
  <c r="C68" i="9"/>
  <c r="C65" i="9"/>
  <c r="C85" i="9"/>
  <c r="C79" i="9"/>
  <c r="C88" i="9"/>
  <c r="C86" i="9"/>
  <c r="C84" i="9"/>
  <c r="C82" i="9"/>
  <c r="C80" i="9"/>
  <c r="C77" i="9"/>
  <c r="C73" i="9"/>
  <c r="C69" i="9"/>
  <c r="C90" i="9"/>
  <c r="C83" i="9"/>
  <c r="C75" i="9"/>
  <c r="C74" i="9"/>
  <c r="C70" i="9"/>
  <c r="C87" i="9"/>
  <c r="C81" i="9"/>
  <c r="C71" i="9"/>
  <c r="C67" i="9"/>
  <c r="G27" i="9"/>
  <c r="H27" i="9" s="1"/>
  <c r="L27" i="9" s="1"/>
  <c r="G53" i="9"/>
  <c r="H53" i="9" s="1"/>
  <c r="L53" i="9" s="1"/>
  <c r="G63" i="9"/>
  <c r="H63" i="9" s="1"/>
  <c r="L63" i="9" s="1"/>
  <c r="G61" i="9"/>
  <c r="H61" i="9" s="1"/>
  <c r="L61" i="9" s="1"/>
  <c r="G59" i="9"/>
  <c r="H59" i="9" s="1"/>
  <c r="L59" i="9" s="1"/>
  <c r="G57" i="9"/>
  <c r="H57" i="9" s="1"/>
  <c r="L57" i="9" s="1"/>
  <c r="G55" i="9"/>
  <c r="H55" i="9" s="1"/>
  <c r="L55" i="9" s="1"/>
  <c r="G64" i="9"/>
  <c r="H64" i="9" s="1"/>
  <c r="L64" i="9" s="1"/>
  <c r="G62" i="9"/>
  <c r="H62" i="9" s="1"/>
  <c r="L62" i="9" s="1"/>
  <c r="G60" i="9"/>
  <c r="H60" i="9" s="1"/>
  <c r="L60" i="9" s="1"/>
  <c r="G58" i="9"/>
  <c r="H58" i="9" s="1"/>
  <c r="L58" i="9" s="1"/>
  <c r="G56" i="9"/>
  <c r="H56" i="9" s="1"/>
  <c r="L56" i="9" s="1"/>
  <c r="H43" i="9"/>
  <c r="L43" i="9" s="1"/>
  <c r="C27" i="9"/>
  <c r="C60" i="9"/>
  <c r="C64" i="9"/>
  <c r="C53" i="9"/>
  <c r="C63" i="9"/>
  <c r="C61" i="9"/>
  <c r="C59" i="9"/>
  <c r="C57" i="9"/>
  <c r="C55" i="9"/>
  <c r="C56" i="9"/>
  <c r="C62" i="9"/>
  <c r="C58" i="9"/>
  <c r="G32" i="9"/>
  <c r="H32" i="9" s="1"/>
  <c r="L32" i="9" s="1"/>
  <c r="G36" i="9"/>
  <c r="H36" i="9" s="1"/>
  <c r="L36" i="9" s="1"/>
  <c r="G37" i="9"/>
  <c r="H37" i="9" s="1"/>
  <c r="L37" i="9" s="1"/>
  <c r="G47" i="9"/>
  <c r="H47" i="9" s="1"/>
  <c r="L47" i="9" s="1"/>
  <c r="G49" i="9"/>
  <c r="H49" i="9" s="1"/>
  <c r="L49" i="9" s="1"/>
  <c r="G31" i="9"/>
  <c r="H31" i="9" s="1"/>
  <c r="L31" i="9" s="1"/>
  <c r="G44" i="9"/>
  <c r="H44" i="9" s="1"/>
  <c r="L44" i="9" s="1"/>
  <c r="G33" i="9"/>
  <c r="H33" i="9" s="1"/>
  <c r="L33" i="9" s="1"/>
  <c r="G40" i="9"/>
  <c r="H40" i="9" s="1"/>
  <c r="L40" i="9" s="1"/>
  <c r="G20" i="9"/>
  <c r="H20" i="9" s="1"/>
  <c r="L20" i="9" s="1"/>
  <c r="G19" i="9"/>
  <c r="H19" i="9" s="1"/>
  <c r="G51" i="9"/>
  <c r="H51" i="9" s="1"/>
  <c r="L51" i="9" s="1"/>
  <c r="G46" i="9"/>
  <c r="H46" i="9" s="1"/>
  <c r="L46" i="9" s="1"/>
  <c r="G25" i="9"/>
  <c r="H25" i="9" s="1"/>
  <c r="L25" i="9" s="1"/>
  <c r="C26" i="9"/>
  <c r="C44" i="9"/>
  <c r="C33" i="9"/>
  <c r="C30" i="7"/>
  <c r="C52" i="7"/>
  <c r="G61" i="7"/>
  <c r="H61" i="7" s="1"/>
  <c r="L61" i="7" s="1"/>
  <c r="G47" i="7"/>
  <c r="H47" i="7" s="1"/>
  <c r="L47" i="7" s="1"/>
  <c r="H50" i="7"/>
  <c r="L50" i="7" s="1"/>
  <c r="C31" i="7"/>
  <c r="H25" i="7"/>
  <c r="L25" i="7" s="1"/>
  <c r="C19" i="7"/>
  <c r="C61" i="7"/>
  <c r="C38" i="7"/>
  <c r="C48" i="7"/>
  <c r="C55" i="7"/>
  <c r="H34" i="7"/>
  <c r="L34" i="7" s="1"/>
  <c r="C57" i="7"/>
  <c r="C50" i="7"/>
  <c r="C20" i="7"/>
  <c r="C34" i="7"/>
  <c r="C35" i="7"/>
  <c r="C62" i="7"/>
  <c r="C24" i="7"/>
  <c r="H27" i="7"/>
  <c r="L27" i="7" s="1"/>
  <c r="C22" i="7"/>
  <c r="C27" i="7"/>
  <c r="C49" i="7"/>
  <c r="C21" i="7"/>
  <c r="C23" i="7"/>
  <c r="C45" i="7"/>
  <c r="H32" i="7"/>
  <c r="L32" i="7" s="1"/>
  <c r="H62" i="7"/>
  <c r="L62" i="7" s="1"/>
  <c r="C53" i="7"/>
  <c r="C36" i="7"/>
  <c r="C25" i="7"/>
  <c r="C32" i="3"/>
  <c r="C17" i="3"/>
  <c r="C61" i="3"/>
  <c r="C62" i="3"/>
  <c r="C34" i="3"/>
  <c r="C60" i="3"/>
  <c r="C63" i="3"/>
  <c r="C36" i="3"/>
  <c r="C18" i="3"/>
  <c r="C19" i="3"/>
  <c r="C16" i="3"/>
  <c r="C67" i="3"/>
  <c r="C35" i="3"/>
  <c r="C65" i="3"/>
  <c r="C66" i="3"/>
  <c r="G37" i="3"/>
  <c r="H37" i="3" s="1"/>
  <c r="L37" i="3" s="1"/>
  <c r="C37" i="3"/>
  <c r="C31" i="3"/>
  <c r="C30" i="3"/>
  <c r="C28" i="3"/>
  <c r="C29" i="3"/>
  <c r="G28" i="3"/>
  <c r="H28" i="3" s="1"/>
  <c r="L28" i="3" s="1"/>
  <c r="G29" i="3"/>
  <c r="H29" i="3" s="1"/>
  <c r="L29" i="3" s="1"/>
  <c r="G30" i="3"/>
  <c r="H30" i="3" s="1"/>
  <c r="L30" i="3" s="1"/>
  <c r="G31" i="3"/>
  <c r="H31" i="3" s="1"/>
  <c r="L31" i="3" s="1"/>
  <c r="L17" i="84"/>
  <c r="C17" i="84"/>
  <c r="C21" i="84"/>
  <c r="C25" i="84"/>
  <c r="C29" i="84"/>
  <c r="C19" i="84"/>
  <c r="G20" i="84"/>
  <c r="H20" i="84" s="1"/>
  <c r="L20" i="84" s="1"/>
  <c r="C23" i="84"/>
  <c r="G24" i="84"/>
  <c r="H24" i="84" s="1"/>
  <c r="L24" i="84" s="1"/>
  <c r="C27" i="84"/>
  <c r="G28" i="84"/>
  <c r="H28" i="84" s="1"/>
  <c r="L28" i="84" s="1"/>
  <c r="C31" i="84"/>
  <c r="C18" i="84"/>
  <c r="C22" i="84"/>
  <c r="G23" i="84"/>
  <c r="H23" i="84" s="1"/>
  <c r="L23" i="84" s="1"/>
  <c r="C26" i="84"/>
  <c r="G27" i="84"/>
  <c r="H27" i="84" s="1"/>
  <c r="L27" i="84" s="1"/>
  <c r="C30" i="84"/>
  <c r="G31" i="84"/>
  <c r="H31" i="84" s="1"/>
  <c r="L31" i="84" s="1"/>
  <c r="L42" i="11"/>
  <c r="G23" i="19" s="1"/>
  <c r="L19" i="9"/>
  <c r="L20" i="10"/>
  <c r="L56" i="10" s="1"/>
  <c r="G16" i="19" s="1"/>
  <c r="H56" i="10"/>
  <c r="E16" i="19" s="1"/>
  <c r="L48" i="56"/>
  <c r="L56" i="56"/>
  <c r="K91" i="9"/>
  <c r="F20" i="19" s="1"/>
  <c r="K66" i="7"/>
  <c r="F17" i="19" s="1"/>
  <c r="K56" i="10"/>
  <c r="F16" i="19" s="1"/>
  <c r="C18" i="55"/>
  <c r="C21" i="55"/>
  <c r="C22" i="55"/>
  <c r="C28" i="55"/>
  <c r="C24" i="55"/>
  <c r="C29" i="55"/>
  <c r="C27" i="55"/>
  <c r="C31" i="55"/>
  <c r="C36" i="55"/>
  <c r="C25" i="55"/>
  <c r="C17" i="55"/>
  <c r="C40" i="55"/>
  <c r="C32" i="55"/>
  <c r="C34" i="55"/>
  <c r="C20" i="55"/>
  <c r="C38" i="55"/>
  <c r="H17" i="55"/>
  <c r="F42" i="55"/>
  <c r="C21" i="19" s="1"/>
  <c r="L80" i="56"/>
  <c r="K69" i="3"/>
  <c r="F13" i="19" s="1"/>
  <c r="L34" i="56"/>
  <c r="L44" i="56"/>
  <c r="K42" i="56"/>
  <c r="K139" i="56" s="1"/>
  <c r="F56" i="10"/>
  <c r="C16" i="19" s="1"/>
  <c r="H22" i="7"/>
  <c r="F66" i="7"/>
  <c r="C17" i="19" s="1"/>
  <c r="H37" i="56"/>
  <c r="L37" i="56" s="1"/>
  <c r="H42" i="11"/>
  <c r="E23" i="19" s="1"/>
  <c r="H19" i="55"/>
  <c r="L19" i="55" s="1"/>
  <c r="L27" i="56"/>
  <c r="F91" i="9"/>
  <c r="C20" i="19" s="1"/>
  <c r="G28" i="9"/>
  <c r="H28" i="9" s="1"/>
  <c r="L28" i="9" s="1"/>
  <c r="G39" i="9"/>
  <c r="H39" i="9" s="1"/>
  <c r="L39" i="9" s="1"/>
  <c r="G23" i="9"/>
  <c r="H23" i="9" s="1"/>
  <c r="L23" i="9" s="1"/>
  <c r="G38" i="9"/>
  <c r="H38" i="9" s="1"/>
  <c r="L38" i="9" s="1"/>
  <c r="G24" i="9"/>
  <c r="H24" i="9" s="1"/>
  <c r="L24" i="9" s="1"/>
  <c r="G45" i="9"/>
  <c r="H45" i="9" s="1"/>
  <c r="L45" i="9" s="1"/>
  <c r="G21" i="9"/>
  <c r="H21" i="9" s="1"/>
  <c r="L21" i="9" s="1"/>
  <c r="G41" i="9"/>
  <c r="H41" i="9" s="1"/>
  <c r="L41" i="9" s="1"/>
  <c r="G50" i="9"/>
  <c r="H50" i="9" s="1"/>
  <c r="L50" i="9" s="1"/>
  <c r="G48" i="9"/>
  <c r="H48" i="9" s="1"/>
  <c r="L48" i="9" s="1"/>
  <c r="G35" i="9"/>
  <c r="H35" i="9" s="1"/>
  <c r="L35" i="9" s="1"/>
  <c r="G26" i="9"/>
  <c r="H26" i="9" s="1"/>
  <c r="L26" i="9" s="1"/>
  <c r="G29" i="9"/>
  <c r="H29" i="9" s="1"/>
  <c r="L29" i="9" s="1"/>
  <c r="G34" i="9"/>
  <c r="H34" i="9" s="1"/>
  <c r="L34" i="9" s="1"/>
  <c r="G52" i="9"/>
  <c r="H52" i="9" s="1"/>
  <c r="L52" i="9" s="1"/>
  <c r="G22" i="9"/>
  <c r="H22" i="9" s="1"/>
  <c r="L22" i="9" s="1"/>
  <c r="C53" i="10"/>
  <c r="G29" i="54"/>
  <c r="H29" i="54" s="1"/>
  <c r="L29" i="54" s="1"/>
  <c r="C63" i="7"/>
  <c r="C44" i="7"/>
  <c r="C46" i="7"/>
  <c r="L33" i="56"/>
  <c r="F69" i="3"/>
  <c r="C13" i="19" s="1"/>
  <c r="H69" i="56"/>
  <c r="L69" i="56" s="1"/>
  <c r="L106" i="56"/>
  <c r="K102" i="56"/>
  <c r="L116" i="56"/>
  <c r="L130" i="56"/>
  <c r="L133" i="56"/>
  <c r="L41" i="12"/>
  <c r="G31" i="54"/>
  <c r="H31" i="54" s="1"/>
  <c r="L31" i="54" s="1"/>
  <c r="C59" i="7"/>
  <c r="C33" i="7"/>
  <c r="L50" i="56"/>
  <c r="L57" i="56"/>
  <c r="C58" i="7"/>
  <c r="G19" i="54"/>
  <c r="H19" i="54" s="1"/>
  <c r="C24" i="9"/>
  <c r="C28" i="9"/>
  <c r="H32" i="56"/>
  <c r="L74" i="56"/>
  <c r="L112" i="56"/>
  <c r="F114" i="56"/>
  <c r="L26" i="56"/>
  <c r="L22" i="56"/>
  <c r="L32" i="56"/>
  <c r="H43" i="56"/>
  <c r="H36" i="56"/>
  <c r="L36" i="56" s="1"/>
  <c r="H21" i="56"/>
  <c r="G50" i="12"/>
  <c r="H50" i="12" s="1"/>
  <c r="G52" i="12"/>
  <c r="H52" i="12" s="1"/>
  <c r="L52" i="12" s="1"/>
  <c r="G54" i="12"/>
  <c r="H54" i="12" s="1"/>
  <c r="L54" i="12" s="1"/>
  <c r="G56" i="12"/>
  <c r="H56" i="12" s="1"/>
  <c r="L56" i="12" s="1"/>
  <c r="G19" i="12"/>
  <c r="H19" i="12" s="1"/>
  <c r="L19" i="12" s="1"/>
  <c r="G21" i="12"/>
  <c r="H21" i="12" s="1"/>
  <c r="L21" i="12" s="1"/>
  <c r="G23" i="12"/>
  <c r="H23" i="12" s="1"/>
  <c r="L23" i="12" s="1"/>
  <c r="G33" i="12"/>
  <c r="H33" i="12" s="1"/>
  <c r="L33" i="12" s="1"/>
  <c r="G35" i="12"/>
  <c r="H35" i="12" s="1"/>
  <c r="L35" i="12" s="1"/>
  <c r="G37" i="12"/>
  <c r="H37" i="12" s="1"/>
  <c r="L37" i="12" s="1"/>
  <c r="G42" i="12"/>
  <c r="H42" i="12" s="1"/>
  <c r="L42" i="12" s="1"/>
  <c r="G44" i="12"/>
  <c r="H44" i="12" s="1"/>
  <c r="L44" i="12" s="1"/>
  <c r="G46" i="12"/>
  <c r="H46" i="12" s="1"/>
  <c r="L46" i="12" s="1"/>
  <c r="G51" i="12"/>
  <c r="H51" i="12" s="1"/>
  <c r="L51" i="12" s="1"/>
  <c r="G53" i="12"/>
  <c r="H53" i="12" s="1"/>
  <c r="L53" i="12" s="1"/>
  <c r="G55" i="12"/>
  <c r="H55" i="12" s="1"/>
  <c r="L55" i="12" s="1"/>
  <c r="G18" i="12"/>
  <c r="H18" i="12" s="1"/>
  <c r="G20" i="12"/>
  <c r="H20" i="12" s="1"/>
  <c r="L20" i="12" s="1"/>
  <c r="G22" i="12"/>
  <c r="H22" i="12" s="1"/>
  <c r="L22" i="12" s="1"/>
  <c r="G24" i="12"/>
  <c r="H24" i="12" s="1"/>
  <c r="L24" i="12" s="1"/>
  <c r="G32" i="12"/>
  <c r="H32" i="12" s="1"/>
  <c r="G34" i="12"/>
  <c r="H34" i="12" s="1"/>
  <c r="L34" i="12" s="1"/>
  <c r="G36" i="12"/>
  <c r="H36" i="12" s="1"/>
  <c r="L36" i="12" s="1"/>
  <c r="G38" i="12"/>
  <c r="H38" i="12" s="1"/>
  <c r="L38" i="12" s="1"/>
  <c r="D13" i="19"/>
  <c r="G16" i="3"/>
  <c r="H16" i="3" s="1"/>
  <c r="G18" i="3"/>
  <c r="H18" i="3" s="1"/>
  <c r="L18" i="3" s="1"/>
  <c r="G34" i="3"/>
  <c r="H34" i="3" s="1"/>
  <c r="L34" i="3" s="1"/>
  <c r="G36" i="3"/>
  <c r="H36" i="3" s="1"/>
  <c r="L36" i="3" s="1"/>
  <c r="G61" i="3"/>
  <c r="H61" i="3" s="1"/>
  <c r="L61" i="3" s="1"/>
  <c r="G63" i="3"/>
  <c r="H63" i="3" s="1"/>
  <c r="L63" i="3" s="1"/>
  <c r="G65" i="3"/>
  <c r="H65" i="3" s="1"/>
  <c r="L65" i="3" s="1"/>
  <c r="G67" i="3"/>
  <c r="H67" i="3" s="1"/>
  <c r="L67" i="3" s="1"/>
  <c r="G17" i="3"/>
  <c r="H17" i="3" s="1"/>
  <c r="L17" i="3" s="1"/>
  <c r="G19" i="3"/>
  <c r="H19" i="3" s="1"/>
  <c r="L19" i="3" s="1"/>
  <c r="G32" i="3"/>
  <c r="H32" i="3" s="1"/>
  <c r="L32" i="3" s="1"/>
  <c r="G35" i="3"/>
  <c r="H35" i="3" s="1"/>
  <c r="L35" i="3" s="1"/>
  <c r="G60" i="3"/>
  <c r="H60" i="3" s="1"/>
  <c r="L60" i="3" s="1"/>
  <c r="G62" i="3"/>
  <c r="H62" i="3" s="1"/>
  <c r="L62" i="3" s="1"/>
  <c r="G64" i="3"/>
  <c r="H64" i="3" s="1"/>
  <c r="L64" i="3" s="1"/>
  <c r="G66" i="3"/>
  <c r="H66" i="3" s="1"/>
  <c r="L66" i="3" s="1"/>
  <c r="H47" i="56"/>
  <c r="H31" i="56"/>
  <c r="H30" i="56" s="1"/>
  <c r="H25" i="56"/>
  <c r="L25" i="56"/>
  <c r="L21" i="56"/>
  <c r="L35" i="56"/>
  <c r="L47" i="56"/>
  <c r="H62" i="56"/>
  <c r="H54" i="56" s="1"/>
  <c r="H51" i="56"/>
  <c r="L51" i="56" s="1"/>
  <c r="F66" i="56"/>
  <c r="F139" i="56" s="1"/>
  <c r="L72" i="56"/>
  <c r="L86" i="56"/>
  <c r="L118" i="56"/>
  <c r="L135" i="56"/>
  <c r="K17" i="12"/>
  <c r="C32" i="7"/>
  <c r="C64" i="7"/>
  <c r="C56" i="7"/>
  <c r="C51" i="7"/>
  <c r="L63" i="56"/>
  <c r="L59" i="56"/>
  <c r="L55" i="56"/>
  <c r="H46" i="56"/>
  <c r="L46" i="56" s="1"/>
  <c r="H39" i="56"/>
  <c r="L39" i="56" s="1"/>
  <c r="H24" i="56"/>
  <c r="L24" i="56" s="1"/>
  <c r="L81" i="56"/>
  <c r="K90" i="56"/>
  <c r="L95" i="56"/>
  <c r="L124" i="56"/>
  <c r="L132" i="56"/>
  <c r="K40" i="12"/>
  <c r="F34" i="19" s="1"/>
  <c r="G43" i="12"/>
  <c r="H43" i="12" s="1"/>
  <c r="L43" i="12" s="1"/>
  <c r="L28" i="56"/>
  <c r="L20" i="56"/>
  <c r="H61" i="56"/>
  <c r="L61" i="56" s="1"/>
  <c r="L73" i="56"/>
  <c r="F78" i="56"/>
  <c r="L98" i="56"/>
  <c r="F126" i="56"/>
  <c r="F31" i="12"/>
  <c r="G19" i="56"/>
  <c r="H19" i="56" s="1"/>
  <c r="C134" i="56"/>
  <c r="G74" i="56"/>
  <c r="H74" i="56" s="1"/>
  <c r="G83" i="56"/>
  <c r="H83" i="56" s="1"/>
  <c r="L83" i="56" s="1"/>
  <c r="G92" i="56"/>
  <c r="H92" i="56" s="1"/>
  <c r="L92" i="56" s="1"/>
  <c r="G100" i="56"/>
  <c r="H100" i="56" s="1"/>
  <c r="L100" i="56" s="1"/>
  <c r="G109" i="56"/>
  <c r="H109" i="56" s="1"/>
  <c r="L109" i="56" s="1"/>
  <c r="G118" i="56"/>
  <c r="H118" i="56" s="1"/>
  <c r="G127" i="56"/>
  <c r="H127" i="56" s="1"/>
  <c r="G135" i="56"/>
  <c r="H135" i="56" s="1"/>
  <c r="C22" i="12"/>
  <c r="G97" i="56"/>
  <c r="H97" i="56" s="1"/>
  <c r="L97" i="56" s="1"/>
  <c r="G106" i="56"/>
  <c r="H106" i="56" s="1"/>
  <c r="H102" i="56" s="1"/>
  <c r="G115" i="56"/>
  <c r="H115" i="56" s="1"/>
  <c r="G123" i="56"/>
  <c r="H123" i="56" s="1"/>
  <c r="L123" i="56" s="1"/>
  <c r="G126" i="56"/>
  <c r="G132" i="56"/>
  <c r="H132" i="56" s="1"/>
  <c r="G73" i="56"/>
  <c r="H73" i="56" s="1"/>
  <c r="G82" i="56"/>
  <c r="H82" i="56" s="1"/>
  <c r="L82" i="56" s="1"/>
  <c r="G91" i="56"/>
  <c r="H91" i="56" s="1"/>
  <c r="G99" i="56"/>
  <c r="H99" i="56" s="1"/>
  <c r="L99" i="56" s="1"/>
  <c r="G102" i="56"/>
  <c r="G108" i="56"/>
  <c r="H108" i="56" s="1"/>
  <c r="L108" i="56" s="1"/>
  <c r="G117" i="56"/>
  <c r="H117" i="56" s="1"/>
  <c r="L117" i="56" s="1"/>
  <c r="K126" i="56"/>
  <c r="G134" i="56"/>
  <c r="H134" i="56" s="1"/>
  <c r="L134" i="56" s="1"/>
  <c r="C130" i="56"/>
  <c r="G70" i="56"/>
  <c r="H70" i="56" s="1"/>
  <c r="L70" i="56" s="1"/>
  <c r="G79" i="56"/>
  <c r="H79" i="56" s="1"/>
  <c r="G87" i="56"/>
  <c r="H87" i="56" s="1"/>
  <c r="L87" i="56" s="1"/>
  <c r="G90" i="56"/>
  <c r="G96" i="56"/>
  <c r="H96" i="56" s="1"/>
  <c r="L96" i="56" s="1"/>
  <c r="G105" i="56"/>
  <c r="H105" i="56" s="1"/>
  <c r="L105" i="56" s="1"/>
  <c r="K114" i="56"/>
  <c r="G122" i="56"/>
  <c r="H122" i="56" s="1"/>
  <c r="L122" i="56" s="1"/>
  <c r="G131" i="56"/>
  <c r="H131" i="56" s="1"/>
  <c r="L131" i="56" s="1"/>
  <c r="G20" i="56"/>
  <c r="H20" i="56" s="1"/>
  <c r="G67" i="56"/>
  <c r="H67" i="56" s="1"/>
  <c r="G75" i="56"/>
  <c r="H75" i="56" s="1"/>
  <c r="L75" i="56" s="1"/>
  <c r="G78" i="56"/>
  <c r="G84" i="56"/>
  <c r="H84" i="56" s="1"/>
  <c r="L84" i="56" s="1"/>
  <c r="G93" i="56"/>
  <c r="H93" i="56" s="1"/>
  <c r="L93" i="56" s="1"/>
  <c r="G110" i="56"/>
  <c r="H110" i="56" s="1"/>
  <c r="L110" i="56" s="1"/>
  <c r="G119" i="56"/>
  <c r="H119" i="56" s="1"/>
  <c r="L119" i="56" s="1"/>
  <c r="G128" i="56"/>
  <c r="H128" i="56" s="1"/>
  <c r="L128" i="56" s="1"/>
  <c r="F25" i="19" l="1"/>
  <c r="F29" i="19" s="1"/>
  <c r="H33" i="84"/>
  <c r="E27" i="19" s="1"/>
  <c r="L33" i="84"/>
  <c r="G27" i="19" s="1"/>
  <c r="L102" i="56"/>
  <c r="H66" i="56"/>
  <c r="H114" i="56"/>
  <c r="H42" i="56"/>
  <c r="L43" i="56"/>
  <c r="L42" i="56" s="1"/>
  <c r="L62" i="56"/>
  <c r="L54" i="56" s="1"/>
  <c r="H69" i="3"/>
  <c r="E13" i="19" s="1"/>
  <c r="L16" i="3"/>
  <c r="L69" i="3" s="1"/>
  <c r="G13" i="19" s="1"/>
  <c r="H40" i="12"/>
  <c r="E34" i="19" s="1"/>
  <c r="H91" i="9"/>
  <c r="E20" i="19" s="1"/>
  <c r="K58" i="12"/>
  <c r="F31" i="19" s="1"/>
  <c r="F32" i="19"/>
  <c r="L18" i="12"/>
  <c r="L17" i="12" s="1"/>
  <c r="H17" i="12"/>
  <c r="L50" i="12"/>
  <c r="L49" i="12" s="1"/>
  <c r="G35" i="19" s="1"/>
  <c r="H49" i="12"/>
  <c r="E35" i="19" s="1"/>
  <c r="L40" i="12"/>
  <c r="G34" i="19" s="1"/>
  <c r="L67" i="56"/>
  <c r="L66" i="56" s="1"/>
  <c r="H42" i="55"/>
  <c r="E21" i="19" s="1"/>
  <c r="L17" i="55"/>
  <c r="L42" i="55" s="1"/>
  <c r="G21" i="19" s="1"/>
  <c r="L91" i="9"/>
  <c r="G20" i="19" s="1"/>
  <c r="L79" i="56"/>
  <c r="L78" i="56" s="1"/>
  <c r="H78" i="56"/>
  <c r="C25" i="19"/>
  <c r="C29" i="19" s="1"/>
  <c r="H90" i="56"/>
  <c r="L91" i="56"/>
  <c r="L90" i="56" s="1"/>
  <c r="L31" i="56"/>
  <c r="L30" i="56" s="1"/>
  <c r="L115" i="56"/>
  <c r="L114" i="56" s="1"/>
  <c r="L19" i="54"/>
  <c r="L33" i="54" s="1"/>
  <c r="H33" i="54"/>
  <c r="H126" i="56"/>
  <c r="H18" i="56"/>
  <c r="L19" i="56"/>
  <c r="L18" i="56" s="1"/>
  <c r="F58" i="12"/>
  <c r="C31" i="19" s="1"/>
  <c r="C33" i="19"/>
  <c r="L32" i="12"/>
  <c r="L31" i="12" s="1"/>
  <c r="G33" i="19" s="1"/>
  <c r="H31" i="12"/>
  <c r="E33" i="19" s="1"/>
  <c r="H66" i="7"/>
  <c r="E17" i="19" s="1"/>
  <c r="L22" i="7"/>
  <c r="L66" i="7" s="1"/>
  <c r="G17" i="19" s="1"/>
  <c r="L127" i="56"/>
  <c r="L126" i="56" s="1"/>
  <c r="C37" i="19" l="1"/>
  <c r="F37" i="19"/>
  <c r="L139" i="56"/>
  <c r="H139" i="56"/>
  <c r="E25" i="19"/>
  <c r="E29" i="19" s="1"/>
  <c r="G25" i="19"/>
  <c r="G29" i="19" s="1"/>
  <c r="H58" i="12"/>
  <c r="E31" i="19" s="1"/>
  <c r="E32" i="19"/>
  <c r="L58" i="12"/>
  <c r="G31" i="19" s="1"/>
  <c r="G32" i="19"/>
  <c r="G37" i="19" l="1"/>
  <c r="E37" i="19"/>
</calcChain>
</file>

<file path=xl/sharedStrings.xml><?xml version="1.0" encoding="utf-8"?>
<sst xmlns="http://schemas.openxmlformats.org/spreadsheetml/2006/main" count="457" uniqueCount="210">
  <si>
    <t>Local Items</t>
  </si>
  <si>
    <t>Quantity</t>
  </si>
  <si>
    <t>Description</t>
  </si>
  <si>
    <t>Integrated Logistic Support</t>
  </si>
  <si>
    <t>OPTIONS</t>
  </si>
  <si>
    <t>Foreign Currency</t>
  </si>
  <si>
    <t>Foreign Amount Unit Cost</t>
  </si>
  <si>
    <t>Foreign Amount  Total Cost</t>
  </si>
  <si>
    <t>Local Amount Unit Cost</t>
  </si>
  <si>
    <t>Local Amount Total Cost</t>
  </si>
  <si>
    <t>Total Rands</t>
  </si>
  <si>
    <t>Total Foreign Cost in Rands</t>
  </si>
  <si>
    <t>Overseas Items</t>
  </si>
  <si>
    <t>Project Management</t>
  </si>
  <si>
    <t>Integrated Logistic Support Plan</t>
  </si>
  <si>
    <t>Training</t>
  </si>
  <si>
    <t>Training Manuals</t>
  </si>
  <si>
    <t>Shipping, Insurance &amp; Associated costs</t>
  </si>
  <si>
    <t>Project Management Plan</t>
  </si>
  <si>
    <t>{ All logistic support items with at least the following items}</t>
  </si>
  <si>
    <t>{All project Management items, with at least the following items}</t>
  </si>
  <si>
    <t>Test and Evaluation Master Plan</t>
  </si>
  <si>
    <t>Documents</t>
  </si>
  <si>
    <t>Test Equipment</t>
  </si>
  <si>
    <t>Configuration Management Plan</t>
  </si>
  <si>
    <t>Schedule Item Number</t>
  </si>
  <si>
    <t>Item Description:</t>
  </si>
  <si>
    <t>Item Nr:</t>
  </si>
  <si>
    <t>PROJECT :</t>
  </si>
  <si>
    <t>Risk Management Plan</t>
  </si>
  <si>
    <t>Quality Assurance Plan</t>
  </si>
  <si>
    <t>Resource Allocation Plan</t>
  </si>
  <si>
    <t>Acceptance Tests</t>
  </si>
  <si>
    <t>Factory Acceptance Test Procedures</t>
  </si>
  <si>
    <t>Site Acceptance Test Procedures</t>
  </si>
  <si>
    <t>Logistic Support Cost during PBU</t>
  </si>
  <si>
    <t>Project Management Services</t>
  </si>
  <si>
    <t>(EXCLUDING VALUE ADDED TAX)</t>
  </si>
  <si>
    <t>SERVICES</t>
  </si>
  <si>
    <t>G4</t>
  </si>
  <si>
    <t>G6</t>
  </si>
  <si>
    <t>SPARES &amp; TEST EQUIPMENT</t>
  </si>
  <si>
    <t>G5</t>
  </si>
  <si>
    <t>G5.1</t>
  </si>
  <si>
    <t>G5.2</t>
  </si>
  <si>
    <t>G7</t>
  </si>
  <si>
    <t>ROE: 1R=</t>
  </si>
  <si>
    <t>Date:</t>
  </si>
  <si>
    <t>FC</t>
  </si>
  <si>
    <t>Foreign Currency:</t>
  </si>
  <si>
    <t>{List of the test equipment shall be provided.}</t>
  </si>
  <si>
    <t>(To be individually itemized and priced.)</t>
  </si>
  <si>
    <t>(Items and services necessary for the installation, commissioning, operation and maintenance of the system and not included elsewhere.)</t>
  </si>
  <si>
    <t>G3</t>
  </si>
  <si>
    <t>Logistic Support Services</t>
  </si>
  <si>
    <t>MISCELLANEOUS</t>
  </si>
  <si>
    <t>Services</t>
  </si>
  <si>
    <t>Shipping</t>
  </si>
  <si>
    <t>Insurance</t>
  </si>
  <si>
    <t>G1 SUMMARY</t>
  </si>
  <si>
    <t>Overall project management and associated costs.</t>
  </si>
  <si>
    <t>Test equipment cost</t>
  </si>
  <si>
    <t>Equipment Spares List</t>
  </si>
  <si>
    <t>All miscellaneous items costs</t>
  </si>
  <si>
    <t>All optional items costs</t>
  </si>
  <si>
    <t>Summary of all sheets.</t>
  </si>
  <si>
    <t>This file contains the following sheets:</t>
  </si>
  <si>
    <t>Overall logistic support and associated costs.</t>
  </si>
  <si>
    <t>Foreign Currancy</t>
  </si>
  <si>
    <t>ROE: 1R =</t>
  </si>
  <si>
    <t>"{Include the foreign currency}</t>
  </si>
  <si>
    <t>"{Include the quoted exchange rate}</t>
  </si>
  <si>
    <t>Project Name:</t>
  </si>
  <si>
    <t>Installation, Transition and Commissioning Plan</t>
  </si>
  <si>
    <t>Installation Test Equipment</t>
  </si>
  <si>
    <t>Maintenance Test Equipment</t>
  </si>
  <si>
    <t>G9.1</t>
  </si>
  <si>
    <t>G9.2</t>
  </si>
  <si>
    <t>G9.3</t>
  </si>
  <si>
    <t>G9.4</t>
  </si>
  <si>
    <t>Do not change cells with grey background.</t>
  </si>
  <si>
    <t>Cells with a light grey background contains formulas and fixed information and should not be changed.</t>
  </si>
  <si>
    <t>Cells with a dark grey background contains fixed information, headings and formulas that must not be changed.</t>
  </si>
  <si>
    <t>Factory Acceptance Test</t>
  </si>
  <si>
    <t>OEM Training</t>
  </si>
  <si>
    <t>Main System</t>
  </si>
  <si>
    <t>Spares</t>
  </si>
  <si>
    <t>Other</t>
  </si>
  <si>
    <t>G5_1</t>
  </si>
  <si>
    <t>5.1.1</t>
  </si>
  <si>
    <t>5.2.1</t>
  </si>
  <si>
    <t>G5_0</t>
  </si>
  <si>
    <t>5.0.1</t>
  </si>
  <si>
    <t>5.0.2</t>
  </si>
  <si>
    <t>5.0.3</t>
  </si>
  <si>
    <t>5.0.4</t>
  </si>
  <si>
    <t>5.0.5</t>
  </si>
  <si>
    <t>G3 PMP</t>
  </si>
  <si>
    <t>G4 ILS</t>
  </si>
  <si>
    <t>G5_1 Spares</t>
  </si>
  <si>
    <t>G5_2 Test Equipment</t>
  </si>
  <si>
    <t>G5_0 Spares List</t>
  </si>
  <si>
    <t>G6 Miscellaneous</t>
  </si>
  <si>
    <t>G7 Options</t>
  </si>
  <si>
    <t>Installation Services</t>
  </si>
  <si>
    <t>5.0.6</t>
  </si>
  <si>
    <t>5.0.7</t>
  </si>
  <si>
    <t>5.0.8</t>
  </si>
  <si>
    <t>5.0.9</t>
  </si>
  <si>
    <t>5.0.10</t>
  </si>
  <si>
    <t>G7.1</t>
  </si>
  <si>
    <t>G7.2</t>
  </si>
  <si>
    <t>G7.3</t>
  </si>
  <si>
    <t>{Any other services costs}</t>
  </si>
  <si>
    <t>Bidder :</t>
  </si>
  <si>
    <t>BIDDER:</t>
  </si>
  <si>
    <t>Bidder name</t>
  </si>
  <si>
    <t>"{Include name of Bidder}</t>
  </si>
  <si>
    <t>BIDDER :</t>
  </si>
  <si>
    <t>Sheets with a blue tab colour must be completed by the Bidder.</t>
  </si>
  <si>
    <t>Bidder Info</t>
  </si>
  <si>
    <t>Bidder supplied information to be used in subsequent sheets.</t>
  </si>
  <si>
    <t>G8_1</t>
  </si>
  <si>
    <r>
      <t xml:space="preserve">{Details of the proposed maintenance &amp; Suppoort Contract in </t>
    </r>
    <r>
      <rPr>
        <b/>
        <sz val="10"/>
        <rFont val="Arial"/>
        <family val="2"/>
      </rPr>
      <t xml:space="preserve">base-line costs </t>
    </r>
    <r>
      <rPr>
        <sz val="10"/>
        <rFont val="Arial"/>
        <family val="2"/>
      </rPr>
      <t>must be included on this price schedule}</t>
    </r>
  </si>
  <si>
    <t>Support &amp; Maintenance Contract (BASE)</t>
  </si>
  <si>
    <t>Support Maintenance Contract (Inflated)</t>
  </si>
  <si>
    <t>G8_2</t>
  </si>
  <si>
    <t>G8.2</t>
  </si>
  <si>
    <t>TOTAL:</t>
  </si>
  <si>
    <t>TOTAL Including Support Contract :</t>
  </si>
  <si>
    <t>{The list of proposed spares by the Bidder shall be detailed and priced below.}</t>
  </si>
  <si>
    <t>{Full list of spares available for the system and not nessecary recommended by the Bidder.}</t>
  </si>
  <si>
    <t>Proposed spares cost per equipment type</t>
  </si>
  <si>
    <t>List of all spares/LRU's and costs.</t>
  </si>
  <si>
    <t>G8_1 Support Contract (Base)</t>
  </si>
  <si>
    <t>G8_2 Support Contract (Infl)</t>
  </si>
  <si>
    <t>Maintenance and support contract in base cost</t>
  </si>
  <si>
    <t>Maintenance and support contract including inflation</t>
  </si>
  <si>
    <t>The total proposed spares cost per equipment type shall be captured on "G5_1 Spares", while the details spares list with costing shall be captured on "G5_0 Spares" for each equipment type.</t>
  </si>
  <si>
    <t>Site Acceptance Test</t>
  </si>
  <si>
    <t>TENDER PRICE SCHEDULE: VOLUME 1C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</si>
  <si>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</si>
  <si>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</si>
  <si>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</si>
  <si>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</si>
  <si>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</si>
  <si>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</si>
  <si>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</si>
  <si>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</si>
  <si>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</si>
  <si>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</si>
  <si>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</si>
  <si>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</si>
  <si>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</si>
  <si>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</si>
  <si>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</si>
  <si>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r>
      <t xml:space="preserve">{Details of the proposed maintenance and support contract, </t>
    </r>
    <r>
      <rPr>
        <b/>
        <sz val="10"/>
        <rFont val="Arial"/>
        <family val="2"/>
      </rPr>
      <t>including all inflation and escalation costs</t>
    </r>
    <r>
      <rPr>
        <sz val="10"/>
        <rFont val="Arial"/>
        <family val="2"/>
      </rPr>
      <t>, must be included on this price schedule}</t>
    </r>
  </si>
  <si>
    <t>GRAND TOTAL (Inluding Options):</t>
  </si>
  <si>
    <t>OTHER OPTIONS 1</t>
  </si>
  <si>
    <t>OTHER OPTIONS 2</t>
  </si>
  <si>
    <t>Virginia (FAVG)</t>
  </si>
  <si>
    <t>Pilanesberg, (FAPN)</t>
  </si>
  <si>
    <t>Richards Bay (FARB)</t>
  </si>
  <si>
    <t>Aviation Training Academy (ATA)</t>
  </si>
  <si>
    <t>5.1.2</t>
  </si>
  <si>
    <t>5.2.2</t>
  </si>
  <si>
    <t>OTHER OPTIONS 4</t>
  </si>
  <si>
    <t>G7.4</t>
  </si>
  <si>
    <t>Supporting Infrastructure</t>
  </si>
  <si>
    <t>Minimum 12 Months PBU</t>
  </si>
  <si>
    <t>VDF SYSTEM</t>
  </si>
  <si>
    <t>Warranty</t>
  </si>
  <si>
    <t>Project Management and System Engineering</t>
  </si>
  <si>
    <t>Documents and Plans</t>
  </si>
  <si>
    <t>System Engineering Services</t>
  </si>
  <si>
    <t>User and Maintenance Manuals</t>
  </si>
  <si>
    <t>Design Documents.</t>
  </si>
  <si>
    <t>Interface Control Documents</t>
  </si>
  <si>
    <t>Training Plan</t>
  </si>
  <si>
    <t>Spares Plan</t>
  </si>
  <si>
    <t>Test Equipment Plan</t>
  </si>
  <si>
    <t>Documentation Plan</t>
  </si>
  <si>
    <t xml:space="preserve">Package Handling Storage and Transport Plan </t>
  </si>
  <si>
    <t>Depot Spares</t>
  </si>
  <si>
    <t>Richards Bay Site Spares</t>
  </si>
  <si>
    <t>Virginia Site Spares</t>
  </si>
  <si>
    <t>Pilanesberg Site Spares</t>
  </si>
  <si>
    <t>Other Spares</t>
  </si>
  <si>
    <t>5.1.3</t>
  </si>
  <si>
    <t>5.1.4</t>
  </si>
  <si>
    <t>5.1.5</t>
  </si>
  <si>
    <t>ATA Site Spares</t>
  </si>
  <si>
    <t>5.1.6</t>
  </si>
  <si>
    <t>Main VDF Equipment</t>
  </si>
  <si>
    <t>VDF System</t>
  </si>
  <si>
    <t>G2</t>
  </si>
  <si>
    <t>Software &amp; Licences</t>
  </si>
  <si>
    <t>Operator Training</t>
  </si>
  <si>
    <t>Technical Training</t>
  </si>
  <si>
    <t>Grand Central (FAGC)</t>
  </si>
  <si>
    <t>Antenna &amp; Supporting Infrastructure</t>
  </si>
  <si>
    <t>Logistic Support</t>
  </si>
  <si>
    <t>Software &amp; Licences (Application &amp; Operating)</t>
  </si>
  <si>
    <t>G2 EQ&amp;SW</t>
  </si>
  <si>
    <t>System Equipment and Software costs.</t>
  </si>
  <si>
    <t>Complete columns D,E,I &amp; J and the formula's will automatically calculate the totals.</t>
  </si>
  <si>
    <t>etc….</t>
  </si>
  <si>
    <t>ATNS/TPQ/RPF19/2024/25/VDF REPLACEMENT</t>
  </si>
  <si>
    <t>(INCLUDING VALUE ADDED TAX)</t>
  </si>
  <si>
    <t>INCLUDING VALUE ADDED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</si>
</sst>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"/>
    <numFmt numFmtId="166" formatCode="[$-1C09]dd\ mmmm\ yyyy;@"/>
    <numFmt numFmtId="167" formatCode="_(* #,##0.0000_);_(* \(#,##0.0000\);_(* &quot;-&quot;??_);_(@_)"/>
    <numFmt numFmtId="168" formatCode="_(* #,##0.00000_);_(* \(#,##0.00000\);_(* &quot;-&quot;??_);_(@_)"/>
  </numFmts>
  <fonts count="16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4" fontId="5" fillId="0" borderId="4" xfId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164" fontId="4" fillId="0" borderId="1" xfId="1" applyFont="1" applyFill="1" applyBorder="1" applyProtection="1">
      <protection locked="0"/>
    </xf>
    <xf numFmtId="0" fontId="4" fillId="0" borderId="2" xfId="0" applyFont="1" applyBorder="1" applyAlignment="1" applyProtection="1">
      <alignment horizontal="left" indent="1"/>
      <protection locked="0"/>
    </xf>
    <xf numFmtId="0" fontId="2" fillId="0" borderId="6" xfId="0" applyFont="1" applyBorder="1" applyProtection="1">
      <protection locked="0"/>
    </xf>
    <xf numFmtId="164" fontId="2" fillId="0" borderId="7" xfId="1" applyFont="1" applyFill="1" applyBorder="1" applyAlignment="1" applyProtection="1">
      <alignment horizontal="center"/>
      <protection locked="0"/>
    </xf>
    <xf numFmtId="168" fontId="2" fillId="0" borderId="1" xfId="1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168" fontId="2" fillId="0" borderId="7" xfId="1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2" fillId="3" borderId="1" xfId="1" applyFont="1" applyFill="1" applyBorder="1" applyAlignment="1" applyProtection="1">
      <alignment horizontal="center"/>
      <protection locked="0"/>
    </xf>
    <xf numFmtId="168" fontId="2" fillId="3" borderId="1" xfId="1" applyNumberFormat="1" applyFont="1" applyFill="1" applyBorder="1" applyAlignment="1" applyProtection="1">
      <alignment horizontal="center"/>
      <protection locked="0"/>
    </xf>
    <xf numFmtId="164" fontId="2" fillId="3" borderId="7" xfId="1" applyFont="1" applyFill="1" applyBorder="1" applyAlignment="1" applyProtection="1">
      <alignment horizontal="center"/>
      <protection locked="0"/>
    </xf>
    <xf numFmtId="164" fontId="2" fillId="3" borderId="14" xfId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left" indent="1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164" fontId="2" fillId="3" borderId="19" xfId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 inden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164" fontId="4" fillId="3" borderId="1" xfId="1" applyFont="1" applyFill="1" applyBorder="1" applyProtection="1">
      <protection locked="0"/>
    </xf>
    <xf numFmtId="167" fontId="4" fillId="3" borderId="1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 applyAlignment="1">
      <alignment horizontal="left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164" fontId="3" fillId="3" borderId="27" xfId="1" applyFont="1" applyFill="1" applyBorder="1" applyAlignment="1" applyProtection="1">
      <alignment horizontal="center"/>
      <protection locked="0"/>
    </xf>
    <xf numFmtId="164" fontId="3" fillId="3" borderId="28" xfId="1" applyFont="1" applyFill="1" applyBorder="1" applyAlignment="1" applyProtection="1">
      <alignment horizontal="center"/>
      <protection locked="0"/>
    </xf>
    <xf numFmtId="0" fontId="10" fillId="3" borderId="1" xfId="0" applyFont="1" applyFill="1" applyBorder="1"/>
    <xf numFmtId="0" fontId="2" fillId="0" borderId="0" xfId="0" applyFont="1"/>
    <xf numFmtId="0" fontId="2" fillId="0" borderId="2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wrapText="1" indent="1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 applyAlignment="1">
      <alignment vertical="top"/>
    </xf>
    <xf numFmtId="0" fontId="2" fillId="0" borderId="36" xfId="0" applyFont="1" applyBorder="1"/>
    <xf numFmtId="0" fontId="2" fillId="0" borderId="37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0" borderId="31" xfId="0" applyFont="1" applyBorder="1" applyAlignment="1">
      <alignment vertical="top"/>
    </xf>
    <xf numFmtId="0" fontId="7" fillId="0" borderId="0" xfId="0" applyFont="1"/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Protection="1">
      <protection locked="0"/>
    </xf>
    <xf numFmtId="164" fontId="3" fillId="3" borderId="38" xfId="1" applyFont="1" applyFill="1" applyBorder="1" applyAlignment="1" applyProtection="1">
      <alignment horizontal="center"/>
      <protection locked="0"/>
    </xf>
    <xf numFmtId="164" fontId="3" fillId="3" borderId="39" xfId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164" fontId="3" fillId="3" borderId="40" xfId="1" applyFont="1" applyFill="1" applyBorder="1" applyAlignment="1" applyProtection="1">
      <alignment horizontal="center"/>
      <protection locked="0"/>
    </xf>
    <xf numFmtId="0" fontId="3" fillId="3" borderId="41" xfId="0" applyFont="1" applyFill="1" applyBorder="1" applyProtection="1">
      <protection locked="0"/>
    </xf>
    <xf numFmtId="164" fontId="3" fillId="3" borderId="41" xfId="1" applyFont="1" applyFill="1" applyBorder="1" applyAlignment="1" applyProtection="1">
      <alignment horizontal="center"/>
      <protection locked="0"/>
    </xf>
    <xf numFmtId="164" fontId="3" fillId="3" borderId="42" xfId="1" applyFont="1" applyFill="1" applyBorder="1" applyAlignment="1" applyProtection="1">
      <alignment horizontal="center"/>
      <protection locked="0"/>
    </xf>
    <xf numFmtId="164" fontId="3" fillId="3" borderId="43" xfId="1" applyFont="1" applyFill="1" applyBorder="1" applyAlignment="1" applyProtection="1">
      <alignment horizontal="center"/>
      <protection locked="0"/>
    </xf>
    <xf numFmtId="164" fontId="3" fillId="3" borderId="45" xfId="1" applyFont="1" applyFill="1" applyBorder="1" applyAlignment="1" applyProtection="1">
      <alignment horizontal="center"/>
      <protection locked="0"/>
    </xf>
    <xf numFmtId="164" fontId="3" fillId="3" borderId="46" xfId="1" applyFont="1" applyFill="1" applyBorder="1" applyAlignment="1" applyProtection="1">
      <alignment horizontal="center"/>
      <protection locked="0"/>
    </xf>
    <xf numFmtId="164" fontId="3" fillId="3" borderId="47" xfId="1" applyFont="1" applyFill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68" fontId="2" fillId="3" borderId="14" xfId="1" applyNumberFormat="1" applyFont="1" applyFill="1" applyBorder="1" applyAlignment="1" applyProtection="1">
      <alignment horizontal="center"/>
      <protection locked="0"/>
    </xf>
    <xf numFmtId="1" fontId="2" fillId="3" borderId="3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Fill="1" applyBorder="1" applyAlignment="1" applyProtection="1">
      <alignment horizontal="center"/>
      <protection locked="0"/>
    </xf>
    <xf numFmtId="1" fontId="2" fillId="0" borderId="9" xfId="1" applyNumberFormat="1" applyFont="1" applyFill="1" applyBorder="1" applyAlignment="1" applyProtection="1">
      <alignment horizontal="center"/>
      <protection locked="0"/>
    </xf>
    <xf numFmtId="1" fontId="2" fillId="3" borderId="15" xfId="1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" fontId="2" fillId="3" borderId="18" xfId="1" applyNumberFormat="1" applyFont="1" applyFill="1" applyBorder="1" applyAlignment="1" applyProtection="1">
      <alignment horizontal="center"/>
      <protection locked="0"/>
    </xf>
    <xf numFmtId="1" fontId="2" fillId="3" borderId="48" xfId="1" applyNumberFormat="1" applyFont="1" applyFill="1" applyBorder="1" applyAlignment="1" applyProtection="1">
      <alignment horizontal="center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1" fontId="5" fillId="3" borderId="14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11" fillId="0" borderId="0" xfId="0" applyNumberFormat="1" applyFont="1" applyAlignment="1" applyProtection="1">
      <alignment horizontal="center"/>
      <protection locked="0"/>
    </xf>
    <xf numFmtId="1" fontId="5" fillId="3" borderId="19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left"/>
      <protection locked="0"/>
    </xf>
    <xf numFmtId="164" fontId="10" fillId="3" borderId="4" xfId="1" applyFont="1" applyFill="1" applyBorder="1" applyAlignment="1" applyProtection="1">
      <alignment horizontal="center"/>
      <protection locked="0"/>
    </xf>
    <xf numFmtId="164" fontId="7" fillId="0" borderId="0" xfId="1" applyFont="1" applyProtection="1">
      <protection locked="0"/>
    </xf>
    <xf numFmtId="164" fontId="2" fillId="0" borderId="0" xfId="1" applyFont="1" applyFill="1" applyProtection="1">
      <protection locked="0"/>
    </xf>
    <xf numFmtId="164" fontId="7" fillId="0" borderId="0" xfId="1" applyFont="1" applyProtection="1"/>
    <xf numFmtId="164" fontId="3" fillId="0" borderId="0" xfId="1" applyFont="1" applyFill="1" applyProtection="1">
      <protection locked="0"/>
    </xf>
    <xf numFmtId="164" fontId="12" fillId="0" borderId="0" xfId="1" applyFont="1" applyProtection="1"/>
    <xf numFmtId="164" fontId="10" fillId="3" borderId="1" xfId="1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168" fontId="2" fillId="4" borderId="1" xfId="1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Protection="1">
      <protection locked="0"/>
    </xf>
    <xf numFmtId="168" fontId="2" fillId="4" borderId="7" xfId="1" applyNumberFormat="1" applyFont="1" applyFill="1" applyBorder="1" applyAlignment="1" applyProtection="1">
      <alignment horizontal="center"/>
      <protection locked="0"/>
    </xf>
    <xf numFmtId="0" fontId="10" fillId="5" borderId="1" xfId="0" applyFont="1" applyFill="1" applyBorder="1"/>
    <xf numFmtId="0" fontId="9" fillId="4" borderId="1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left"/>
    </xf>
    <xf numFmtId="0" fontId="2" fillId="4" borderId="2" xfId="0" applyFont="1" applyFill="1" applyBorder="1" applyAlignment="1" applyProtection="1">
      <alignment horizontal="left" indent="1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Alignment="1" applyProtection="1">
      <alignment horizontal="center"/>
      <protection locked="0"/>
    </xf>
    <xf numFmtId="164" fontId="3" fillId="4" borderId="27" xfId="1" applyFont="1" applyFill="1" applyBorder="1" applyAlignment="1" applyProtection="1">
      <alignment horizontal="center"/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64" fontId="3" fillId="4" borderId="41" xfId="1" applyFont="1" applyFill="1" applyBorder="1" applyAlignment="1" applyProtection="1">
      <alignment horizontal="center"/>
      <protection locked="0"/>
    </xf>
    <xf numFmtId="164" fontId="2" fillId="5" borderId="1" xfId="1" applyFont="1" applyFill="1" applyBorder="1" applyAlignment="1" applyProtection="1">
      <alignment horizontal="center"/>
      <protection locked="0"/>
    </xf>
    <xf numFmtId="164" fontId="3" fillId="5" borderId="27" xfId="1" applyFont="1" applyFill="1" applyBorder="1" applyAlignment="1" applyProtection="1">
      <alignment horizontal="center"/>
      <protection locked="0"/>
    </xf>
    <xf numFmtId="1" fontId="2" fillId="4" borderId="3" xfId="1" applyNumberFormat="1" applyFont="1" applyFill="1" applyBorder="1" applyAlignment="1" applyProtection="1">
      <alignment horizontal="center"/>
      <protection locked="0"/>
    </xf>
    <xf numFmtId="166" fontId="9" fillId="4" borderId="7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left" vertical="top" wrapText="1" indent="1"/>
    </xf>
    <xf numFmtId="0" fontId="5" fillId="4" borderId="3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left" indent="1"/>
      <protection locked="0"/>
    </xf>
    <xf numFmtId="1" fontId="5" fillId="5" borderId="1" xfId="1" applyNumberFormat="1" applyFont="1" applyFill="1" applyBorder="1" applyAlignment="1" applyProtection="1">
      <alignment horizontal="center"/>
      <protection locked="0"/>
    </xf>
    <xf numFmtId="168" fontId="3" fillId="5" borderId="1" xfId="1" applyNumberFormat="1" applyFont="1" applyFill="1" applyBorder="1" applyAlignment="1" applyProtection="1">
      <alignment horizontal="center"/>
      <protection locked="0"/>
    </xf>
    <xf numFmtId="1" fontId="2" fillId="5" borderId="3" xfId="1" applyNumberFormat="1" applyFont="1" applyFill="1" applyBorder="1" applyAlignment="1" applyProtection="1">
      <alignment horizontal="center"/>
      <protection locked="0"/>
    </xf>
    <xf numFmtId="164" fontId="3" fillId="5" borderId="28" xfId="1" applyFont="1" applyFill="1" applyBorder="1" applyAlignment="1" applyProtection="1">
      <alignment horizontal="center"/>
      <protection locked="0"/>
    </xf>
    <xf numFmtId="164" fontId="2" fillId="4" borderId="7" xfId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Protection="1">
      <protection locked="0"/>
    </xf>
    <xf numFmtId="167" fontId="2" fillId="4" borderId="1" xfId="1" applyNumberFormat="1" applyFont="1" applyFill="1" applyBorder="1" applyProtection="1"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Protection="1">
      <protection locked="0"/>
    </xf>
    <xf numFmtId="0" fontId="5" fillId="4" borderId="3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27" xfId="0" applyFont="1" applyFill="1" applyBorder="1" applyProtection="1">
      <protection locked="0"/>
    </xf>
    <xf numFmtId="0" fontId="3" fillId="4" borderId="41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 indent="1"/>
      <protection locked="0"/>
    </xf>
    <xf numFmtId="164" fontId="3" fillId="4" borderId="38" xfId="1" applyFont="1" applyFill="1" applyBorder="1" applyAlignment="1" applyProtection="1">
      <alignment horizontal="center"/>
      <protection locked="0"/>
    </xf>
    <xf numFmtId="164" fontId="2" fillId="4" borderId="14" xfId="1" applyFont="1" applyFill="1" applyBorder="1" applyAlignment="1" applyProtection="1">
      <alignment horizontal="center"/>
      <protection locked="0"/>
    </xf>
    <xf numFmtId="168" fontId="2" fillId="4" borderId="14" xfId="1" applyNumberFormat="1" applyFont="1" applyFill="1" applyBorder="1" applyAlignment="1" applyProtection="1">
      <alignment horizontal="center"/>
      <protection locked="0"/>
    </xf>
    <xf numFmtId="164" fontId="3" fillId="4" borderId="39" xfId="1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right"/>
      <protection locked="0"/>
    </xf>
    <xf numFmtId="1" fontId="5" fillId="4" borderId="14" xfId="0" applyNumberFormat="1" applyFont="1" applyFill="1" applyBorder="1" applyAlignment="1" applyProtection="1">
      <alignment horizontal="center"/>
      <protection locked="0"/>
    </xf>
    <xf numFmtId="1" fontId="2" fillId="4" borderId="15" xfId="1" applyNumberFormat="1" applyFont="1" applyFill="1" applyBorder="1" applyAlignment="1" applyProtection="1">
      <alignment horizontal="center"/>
      <protection locked="0"/>
    </xf>
    <xf numFmtId="164" fontId="3" fillId="4" borderId="43" xfId="1" applyFont="1" applyFill="1" applyBorder="1" applyAlignment="1" applyProtection="1">
      <alignment horizontal="center"/>
      <protection locked="0"/>
    </xf>
    <xf numFmtId="164" fontId="3" fillId="4" borderId="42" xfId="1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Protection="1">
      <protection locked="0"/>
    </xf>
    <xf numFmtId="164" fontId="3" fillId="4" borderId="28" xfId="1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Protection="1">
      <protection locked="0"/>
    </xf>
    <xf numFmtId="0" fontId="2" fillId="4" borderId="2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7" borderId="1" xfId="0" applyFont="1" applyFill="1" applyBorder="1"/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164" fontId="3" fillId="0" borderId="27" xfId="1" applyFont="1" applyFill="1" applyBorder="1" applyAlignment="1" applyProtection="1">
      <alignment horizontal="center"/>
      <protection locked="0"/>
    </xf>
    <xf numFmtId="164" fontId="3" fillId="0" borderId="41" xfId="1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164" fontId="10" fillId="4" borderId="1" xfId="1" applyFont="1" applyFill="1" applyBorder="1" applyAlignment="1" applyProtection="1">
      <alignment horizontal="center"/>
      <protection locked="0"/>
    </xf>
    <xf numFmtId="168" fontId="10" fillId="4" borderId="1" xfId="1" applyNumberFormat="1" applyFont="1" applyFill="1" applyBorder="1" applyAlignment="1" applyProtection="1">
      <alignment horizontal="center"/>
      <protection locked="0"/>
    </xf>
    <xf numFmtId="164" fontId="10" fillId="4" borderId="27" xfId="1" applyFont="1" applyFill="1" applyBorder="1" applyAlignment="1" applyProtection="1">
      <alignment horizontal="center"/>
      <protection locked="0"/>
    </xf>
    <xf numFmtId="1" fontId="10" fillId="4" borderId="3" xfId="1" applyNumberFormat="1" applyFont="1" applyFill="1" applyBorder="1" applyAlignment="1" applyProtection="1">
      <alignment horizontal="center"/>
      <protection locked="0"/>
    </xf>
    <xf numFmtId="164" fontId="10" fillId="4" borderId="41" xfId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164" fontId="13" fillId="0" borderId="1" xfId="1" applyFont="1" applyFill="1" applyBorder="1" applyAlignment="1" applyProtection="1">
      <alignment horizontal="center"/>
      <protection locked="0"/>
    </xf>
    <xf numFmtId="164" fontId="14" fillId="3" borderId="27" xfId="1" applyFont="1" applyFill="1" applyBorder="1" applyAlignment="1" applyProtection="1">
      <alignment horizontal="center"/>
      <protection locked="0"/>
    </xf>
    <xf numFmtId="1" fontId="13" fillId="0" borderId="3" xfId="1" applyNumberFormat="1" applyFont="1" applyFill="1" applyBorder="1" applyAlignment="1" applyProtection="1">
      <alignment horizontal="center"/>
      <protection locked="0"/>
    </xf>
    <xf numFmtId="164" fontId="14" fillId="3" borderId="41" xfId="1" applyFont="1" applyFill="1" applyBorder="1" applyAlignment="1" applyProtection="1">
      <alignment horizontal="center"/>
      <protection locked="0"/>
    </xf>
    <xf numFmtId="0" fontId="15" fillId="0" borderId="0" xfId="0" applyFont="1"/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8" borderId="2" xfId="0" applyFont="1" applyFill="1" applyBorder="1" applyAlignment="1" applyProtection="1">
      <alignment horizontal="left" vertical="top"/>
      <protection locked="0"/>
    </xf>
    <xf numFmtId="0" fontId="9" fillId="8" borderId="29" xfId="0" applyFont="1" applyFill="1" applyBorder="1" applyAlignment="1" applyProtection="1">
      <alignment horizontal="left" vertical="top"/>
      <protection locked="0"/>
    </xf>
    <xf numFmtId="0" fontId="9" fillId="8" borderId="4" xfId="0" applyFont="1" applyFill="1" applyBorder="1" applyAlignment="1" applyProtection="1">
      <alignment horizontal="left" vertical="top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5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4" borderId="52" xfId="0" applyFont="1" applyFill="1" applyBorder="1" applyAlignment="1" applyProtection="1">
      <alignment horizontal="center" vertical="center"/>
      <protection locked="0"/>
    </xf>
    <xf numFmtId="0" fontId="3" fillId="4" borderId="53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5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5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44" xfId="0" applyFont="1" applyFill="1" applyBorder="1" applyAlignment="1" applyProtection="1">
      <alignment horizontal="center" vertical="top" wrapText="1"/>
      <protection locked="0"/>
    </xf>
    <xf numFmtId="0" fontId="3" fillId="4" borderId="56" xfId="0" applyFont="1" applyFill="1" applyBorder="1" applyAlignment="1" applyProtection="1">
      <alignment horizontal="center" vertical="top" wrapText="1"/>
      <protection locked="0"/>
    </xf>
    <xf numFmtId="0" fontId="3" fillId="4" borderId="57" xfId="0" applyFont="1" applyFill="1" applyBorder="1" applyAlignment="1" applyProtection="1">
      <alignment horizontal="center" vertical="top" wrapText="1"/>
      <protection locked="0"/>
    </xf>
    <xf numFmtId="0" fontId="3" fillId="4" borderId="58" xfId="0" applyFont="1" applyFill="1" applyBorder="1" applyAlignment="1" applyProtection="1">
      <alignment horizontal="center" vertical="top" wrapText="1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55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44" xfId="0" applyFont="1" applyFill="1" applyBorder="1" applyAlignment="1" applyProtection="1">
      <alignment horizontal="center" vertical="top" wrapText="1"/>
      <protection locked="0"/>
    </xf>
    <xf numFmtId="0" fontId="3" fillId="3" borderId="56" xfId="0" applyFont="1" applyFill="1" applyBorder="1" applyAlignment="1" applyProtection="1">
      <alignment horizontal="center" vertical="top" wrapText="1"/>
      <protection locked="0"/>
    </xf>
    <xf numFmtId="0" fontId="3" fillId="3" borderId="57" xfId="0" applyFont="1" applyFill="1" applyBorder="1" applyAlignment="1" applyProtection="1">
      <alignment horizontal="center" vertical="top" wrapText="1"/>
      <protection locked="0"/>
    </xf>
    <xf numFmtId="0" fontId="3" fillId="3" borderId="58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26" xfId="0" applyFont="1" applyFill="1" applyBorder="1" applyAlignment="1" applyProtection="1">
      <alignment horizontal="center" vertical="top" wrapText="1"/>
      <protection locked="0"/>
    </xf>
    <xf numFmtId="0" fontId="3" fillId="4" borderId="59" xfId="0" applyFont="1" applyFill="1" applyBorder="1" applyAlignment="1" applyProtection="1">
      <alignment horizontal="center" vertical="top" wrapText="1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5"/>
  <sheetViews>
    <sheetView zoomScale="75" zoomScaleNormal="75" workbookViewId="0">
      <selection activeCell="O19" sqref="O19"/>
    </sheetView>
  </sheetViews>
  <sheetFormatPr defaultColWidth="9.33203125" defaultRowHeight="12.5" x14ac:dyDescent="0.25"/>
  <cols>
    <col min="1" max="1" width="1.6640625" style="86" customWidth="1"/>
    <col min="2" max="2" width="3.6640625" style="86" customWidth="1"/>
    <col min="3" max="3" width="39.33203125" style="86" customWidth="1"/>
    <col min="4" max="4" width="28" style="86" customWidth="1"/>
    <col min="5" max="5" width="42.33203125" style="86" customWidth="1"/>
    <col min="6" max="6" width="6.6640625" style="86" customWidth="1"/>
    <col min="7" max="7" width="3.6640625" style="86" customWidth="1"/>
    <col min="8" max="8" width="1.6640625" style="86" customWidth="1"/>
    <col min="9" max="16384" width="9.33203125" style="86"/>
  </cols>
  <sheetData>
    <row r="1" spans="2:7" ht="13" thickBot="1" x14ac:dyDescent="0.3"/>
    <row r="2" spans="2:7" ht="13" thickTop="1" x14ac:dyDescent="0.25">
      <c r="B2" s="90"/>
      <c r="C2" s="91"/>
      <c r="D2" s="91"/>
      <c r="E2" s="91"/>
      <c r="F2" s="91"/>
      <c r="G2" s="92"/>
    </row>
    <row r="3" spans="2:7" ht="14" x14ac:dyDescent="0.3">
      <c r="B3" s="93"/>
      <c r="C3" s="146" t="s">
        <v>115</v>
      </c>
      <c r="D3" s="147" t="str">
        <f>'Bidder Info'!C3</f>
        <v>Bidder :</v>
      </c>
      <c r="G3" s="94"/>
    </row>
    <row r="4" spans="2:7" ht="14" x14ac:dyDescent="0.3">
      <c r="B4" s="93"/>
      <c r="C4" s="146" t="s">
        <v>49</v>
      </c>
      <c r="D4" s="148" t="str">
        <f>'Bidder Info'!D4</f>
        <v>FC</v>
      </c>
      <c r="G4" s="94"/>
    </row>
    <row r="5" spans="2:7" ht="14" x14ac:dyDescent="0.3">
      <c r="B5" s="93"/>
      <c r="C5" s="146" t="s">
        <v>46</v>
      </c>
      <c r="D5" s="149">
        <f>'Bidder Info'!D5</f>
        <v>0.12345</v>
      </c>
      <c r="G5" s="94"/>
    </row>
    <row r="6" spans="2:7" ht="14" x14ac:dyDescent="0.3">
      <c r="B6" s="93"/>
      <c r="C6" s="146" t="s">
        <v>47</v>
      </c>
      <c r="D6" s="159">
        <f>'Bidder Info'!D6</f>
        <v>45474</v>
      </c>
      <c r="G6" s="94"/>
    </row>
    <row r="7" spans="2:7" ht="14" x14ac:dyDescent="0.3">
      <c r="B7" s="93"/>
      <c r="C7" s="146" t="s">
        <v>72</v>
      </c>
      <c r="D7" s="242" t="s">
        <v>207</v>
      </c>
      <c r="E7" s="243"/>
      <c r="F7" s="244"/>
      <c r="G7" s="94"/>
    </row>
    <row r="8" spans="2:7" ht="13" thickBot="1" x14ac:dyDescent="0.3">
      <c r="B8" s="93"/>
      <c r="G8" s="94"/>
    </row>
    <row r="9" spans="2:7" ht="13" thickTop="1" x14ac:dyDescent="0.25">
      <c r="B9" s="90"/>
      <c r="C9" s="91"/>
      <c r="D9" s="91"/>
      <c r="E9" s="91"/>
      <c r="F9" s="91"/>
      <c r="G9" s="92"/>
    </row>
    <row r="10" spans="2:7" ht="33.65" customHeight="1" x14ac:dyDescent="0.25">
      <c r="B10" s="93"/>
      <c r="C10" s="245" t="s">
        <v>81</v>
      </c>
      <c r="D10" s="246"/>
      <c r="E10" s="247"/>
      <c r="F10" s="99"/>
      <c r="G10" s="94"/>
    </row>
    <row r="11" spans="2:7" ht="32.5" customHeight="1" x14ac:dyDescent="0.25">
      <c r="B11" s="93"/>
      <c r="C11" s="245" t="s">
        <v>82</v>
      </c>
      <c r="D11" s="246"/>
      <c r="E11" s="247"/>
      <c r="F11" s="100"/>
      <c r="G11" s="94"/>
    </row>
    <row r="12" spans="2:7" ht="32.5" customHeight="1" x14ac:dyDescent="0.25">
      <c r="B12" s="93"/>
      <c r="C12" s="245" t="s">
        <v>119</v>
      </c>
      <c r="D12" s="246"/>
      <c r="E12" s="247"/>
      <c r="F12" s="215"/>
      <c r="G12" s="94"/>
    </row>
    <row r="13" spans="2:7" x14ac:dyDescent="0.25">
      <c r="B13" s="93"/>
      <c r="G13" s="94"/>
    </row>
    <row r="14" spans="2:7" ht="13" x14ac:dyDescent="0.25">
      <c r="B14" s="93"/>
      <c r="C14" s="248" t="s">
        <v>66</v>
      </c>
      <c r="D14" s="249"/>
      <c r="E14" s="250"/>
      <c r="G14" s="94"/>
    </row>
    <row r="15" spans="2:7" x14ac:dyDescent="0.25">
      <c r="B15" s="93"/>
      <c r="C15" s="87" t="s">
        <v>120</v>
      </c>
      <c r="D15" s="237" t="s">
        <v>121</v>
      </c>
      <c r="E15" s="237"/>
      <c r="G15" s="94"/>
    </row>
    <row r="16" spans="2:7" x14ac:dyDescent="0.25">
      <c r="B16" s="93"/>
      <c r="C16" s="88" t="s">
        <v>59</v>
      </c>
      <c r="D16" s="237" t="s">
        <v>65</v>
      </c>
      <c r="E16" s="237"/>
      <c r="G16" s="94"/>
    </row>
    <row r="17" spans="2:7" x14ac:dyDescent="0.25">
      <c r="B17" s="93"/>
      <c r="C17" s="88" t="s">
        <v>203</v>
      </c>
      <c r="D17" s="237" t="s">
        <v>204</v>
      </c>
      <c r="E17" s="237"/>
      <c r="G17" s="94"/>
    </row>
    <row r="18" spans="2:7" x14ac:dyDescent="0.25">
      <c r="B18" s="93"/>
      <c r="C18" s="88" t="s">
        <v>97</v>
      </c>
      <c r="D18" s="237" t="s">
        <v>60</v>
      </c>
      <c r="E18" s="237"/>
      <c r="G18" s="94"/>
    </row>
    <row r="19" spans="2:7" x14ac:dyDescent="0.25">
      <c r="B19" s="93"/>
      <c r="C19" s="88" t="s">
        <v>98</v>
      </c>
      <c r="D19" s="237" t="s">
        <v>67</v>
      </c>
      <c r="E19" s="237"/>
      <c r="G19" s="94"/>
    </row>
    <row r="20" spans="2:7" x14ac:dyDescent="0.25">
      <c r="B20" s="93"/>
      <c r="C20" s="88" t="s">
        <v>99</v>
      </c>
      <c r="D20" s="237" t="s">
        <v>132</v>
      </c>
      <c r="E20" s="237"/>
      <c r="G20" s="94"/>
    </row>
    <row r="21" spans="2:7" x14ac:dyDescent="0.25">
      <c r="B21" s="93"/>
      <c r="C21" s="88" t="s">
        <v>100</v>
      </c>
      <c r="D21" s="237" t="s">
        <v>61</v>
      </c>
      <c r="E21" s="237"/>
      <c r="G21" s="94"/>
    </row>
    <row r="22" spans="2:7" x14ac:dyDescent="0.25">
      <c r="B22" s="93"/>
      <c r="C22" s="88" t="s">
        <v>101</v>
      </c>
      <c r="D22" s="237" t="s">
        <v>133</v>
      </c>
      <c r="E22" s="237"/>
      <c r="G22" s="94"/>
    </row>
    <row r="23" spans="2:7" x14ac:dyDescent="0.25">
      <c r="B23" s="93"/>
      <c r="C23" s="88" t="s">
        <v>102</v>
      </c>
      <c r="D23" s="237" t="s">
        <v>63</v>
      </c>
      <c r="E23" s="237"/>
      <c r="G23" s="94"/>
    </row>
    <row r="24" spans="2:7" x14ac:dyDescent="0.25">
      <c r="B24" s="93"/>
      <c r="C24" s="88" t="s">
        <v>103</v>
      </c>
      <c r="D24" s="237" t="s">
        <v>64</v>
      </c>
      <c r="E24" s="237"/>
      <c r="G24" s="94"/>
    </row>
    <row r="25" spans="2:7" x14ac:dyDescent="0.25">
      <c r="B25" s="93"/>
      <c r="C25" s="88" t="s">
        <v>134</v>
      </c>
      <c r="D25" s="237" t="s">
        <v>136</v>
      </c>
      <c r="E25" s="237"/>
      <c r="G25" s="94"/>
    </row>
    <row r="26" spans="2:7" x14ac:dyDescent="0.25">
      <c r="B26" s="93"/>
      <c r="C26" s="88" t="s">
        <v>135</v>
      </c>
      <c r="D26" s="237" t="s">
        <v>137</v>
      </c>
      <c r="E26" s="237"/>
      <c r="G26" s="94"/>
    </row>
    <row r="27" spans="2:7" x14ac:dyDescent="0.25">
      <c r="B27" s="93"/>
      <c r="C27" s="88"/>
      <c r="D27" s="237"/>
      <c r="E27" s="237"/>
      <c r="G27" s="94"/>
    </row>
    <row r="28" spans="2:7" x14ac:dyDescent="0.25">
      <c r="B28" s="93"/>
      <c r="C28" s="160"/>
      <c r="D28" s="238"/>
      <c r="E28" s="238"/>
      <c r="G28" s="94"/>
    </row>
    <row r="29" spans="2:7" ht="49.5" customHeight="1" x14ac:dyDescent="0.25">
      <c r="B29" s="93"/>
      <c r="C29" s="239" t="s">
        <v>138</v>
      </c>
      <c r="D29" s="240"/>
      <c r="E29" s="241"/>
      <c r="G29" s="94"/>
    </row>
    <row r="30" spans="2:7" x14ac:dyDescent="0.25">
      <c r="B30" s="93"/>
      <c r="C30" s="160"/>
      <c r="D30" s="238"/>
      <c r="E30" s="238"/>
      <c r="G30" s="94"/>
    </row>
    <row r="31" spans="2:7" ht="34.5" customHeight="1" x14ac:dyDescent="0.25">
      <c r="B31" s="93"/>
      <c r="C31" s="239" t="s">
        <v>205</v>
      </c>
      <c r="D31" s="240"/>
      <c r="E31" s="241"/>
      <c r="G31" s="94"/>
    </row>
    <row r="32" spans="2:7" x14ac:dyDescent="0.25">
      <c r="B32" s="93"/>
      <c r="C32" s="160"/>
      <c r="D32" s="238"/>
      <c r="E32" s="238"/>
      <c r="G32" s="94"/>
    </row>
    <row r="33" spans="2:7" x14ac:dyDescent="0.25">
      <c r="B33" s="93"/>
      <c r="C33" s="89"/>
      <c r="D33" s="237"/>
      <c r="E33" s="237"/>
      <c r="G33" s="94"/>
    </row>
    <row r="34" spans="2:7" ht="13" thickBot="1" x14ac:dyDescent="0.3">
      <c r="B34" s="95"/>
      <c r="C34" s="96"/>
      <c r="D34" s="96"/>
      <c r="E34" s="96"/>
      <c r="F34" s="97"/>
      <c r="G34" s="98"/>
    </row>
    <row r="35" spans="2:7" ht="6.75" customHeight="1" thickTop="1" x14ac:dyDescent="0.25">
      <c r="B35" s="91"/>
      <c r="C35" s="101"/>
      <c r="D35" s="101"/>
      <c r="E35" s="101"/>
      <c r="F35" s="91"/>
      <c r="G35" s="91"/>
    </row>
  </sheetData>
  <mergeCells count="24">
    <mergeCell ref="D26:E26"/>
    <mergeCell ref="D23:E23"/>
    <mergeCell ref="D21:E21"/>
    <mergeCell ref="D22:E22"/>
    <mergeCell ref="D17:E17"/>
    <mergeCell ref="D18:E18"/>
    <mergeCell ref="D19:E19"/>
    <mergeCell ref="D20:E20"/>
    <mergeCell ref="D33:E33"/>
    <mergeCell ref="D32:E32"/>
    <mergeCell ref="C31:E31"/>
    <mergeCell ref="D27:E27"/>
    <mergeCell ref="D7:F7"/>
    <mergeCell ref="C10:E10"/>
    <mergeCell ref="C11:E11"/>
    <mergeCell ref="C14:E14"/>
    <mergeCell ref="D16:E16"/>
    <mergeCell ref="C12:E12"/>
    <mergeCell ref="D15:E15"/>
    <mergeCell ref="D24:E24"/>
    <mergeCell ref="D25:E25"/>
    <mergeCell ref="D28:E28"/>
    <mergeCell ref="C29:E29"/>
    <mergeCell ref="D30:E30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theme="4" tint="0.39997558519241921"/>
  </sheetPr>
  <dimension ref="A1:L105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209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33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34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34" t="s">
        <v>40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33" t="s">
        <v>55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87" t="s">
        <v>12</v>
      </c>
      <c r="D10" s="288"/>
      <c r="E10" s="288"/>
      <c r="F10" s="288"/>
      <c r="G10" s="288"/>
      <c r="H10" s="289"/>
      <c r="I10" s="287" t="s">
        <v>0</v>
      </c>
      <c r="J10" s="288"/>
      <c r="K10" s="289"/>
      <c r="L10" s="35"/>
    </row>
    <row r="11" spans="1:12" customFormat="1" ht="13" thickBot="1" x14ac:dyDescent="0.3">
      <c r="A11" s="1"/>
      <c r="B11" s="1"/>
      <c r="C11" s="290"/>
      <c r="D11" s="291"/>
      <c r="E11" s="291"/>
      <c r="F11" s="291"/>
      <c r="G11" s="291"/>
      <c r="H11" s="292"/>
      <c r="I11" s="290"/>
      <c r="J11" s="291"/>
      <c r="K11" s="292"/>
      <c r="L11" s="36"/>
    </row>
    <row r="12" spans="1:12" customFormat="1" ht="13" x14ac:dyDescent="0.2">
      <c r="A12" s="294" t="s">
        <v>25</v>
      </c>
      <c r="B12" s="293" t="s">
        <v>2</v>
      </c>
      <c r="C12" s="294" t="s">
        <v>5</v>
      </c>
      <c r="D12" s="78" t="s">
        <v>1</v>
      </c>
      <c r="E12" s="297" t="s">
        <v>6</v>
      </c>
      <c r="F12" s="297" t="s">
        <v>7</v>
      </c>
      <c r="G12" s="297" t="str">
        <f>"ROE: 1R = "&amp;'Bidder Info'!$D$5</f>
        <v>ROE: 1R = 0.12345</v>
      </c>
      <c r="H12" s="301" t="s">
        <v>11</v>
      </c>
      <c r="I12" s="77" t="s">
        <v>1</v>
      </c>
      <c r="J12" s="297" t="s">
        <v>8</v>
      </c>
      <c r="K12" s="301" t="s">
        <v>9</v>
      </c>
      <c r="L12" s="298" t="s">
        <v>10</v>
      </c>
    </row>
    <row r="13" spans="1:12" customFormat="1" ht="13" x14ac:dyDescent="0.2">
      <c r="A13" s="295"/>
      <c r="B13" s="263"/>
      <c r="C13" s="295"/>
      <c r="D13" s="79"/>
      <c r="E13" s="254"/>
      <c r="F13" s="254"/>
      <c r="G13" s="254"/>
      <c r="H13" s="302"/>
      <c r="I13" s="71"/>
      <c r="J13" s="254"/>
      <c r="K13" s="302"/>
      <c r="L13" s="299"/>
    </row>
    <row r="14" spans="1:12" customFormat="1" ht="13" x14ac:dyDescent="0.2">
      <c r="A14" s="296"/>
      <c r="B14" s="264"/>
      <c r="C14" s="296"/>
      <c r="D14" s="80"/>
      <c r="E14" s="255"/>
      <c r="F14" s="255"/>
      <c r="G14" s="255"/>
      <c r="H14" s="303"/>
      <c r="I14" s="72"/>
      <c r="J14" s="255"/>
      <c r="K14" s="303"/>
      <c r="L14" s="300"/>
    </row>
    <row r="15" spans="1:12" customFormat="1" ht="13" x14ac:dyDescent="0.3">
      <c r="A15" s="37" t="str">
        <f>B5</f>
        <v>G6</v>
      </c>
      <c r="B15" s="38" t="str">
        <f>B6</f>
        <v>MISCELLANEOUS</v>
      </c>
      <c r="C15" s="37"/>
      <c r="D15" s="63"/>
      <c r="E15" s="40"/>
      <c r="F15" s="40"/>
      <c r="G15" s="40"/>
      <c r="H15" s="104"/>
      <c r="I15" s="103"/>
      <c r="J15" s="40"/>
      <c r="K15" s="104"/>
      <c r="L15" s="110"/>
    </row>
    <row r="16" spans="1:12" customFormat="1" ht="37.5" x14ac:dyDescent="0.3">
      <c r="A16" s="45"/>
      <c r="B16" s="60" t="s">
        <v>52</v>
      </c>
      <c r="C16" s="61"/>
      <c r="D16" s="63"/>
      <c r="E16" s="41"/>
      <c r="F16" s="41"/>
      <c r="G16" s="42"/>
      <c r="H16" s="83"/>
      <c r="I16" s="119"/>
      <c r="J16" s="41"/>
      <c r="K16" s="83"/>
      <c r="L16" s="111"/>
    </row>
    <row r="17" spans="1:12" customFormat="1" ht="13" x14ac:dyDescent="0.3">
      <c r="A17" s="62"/>
      <c r="B17" s="53" t="s">
        <v>51</v>
      </c>
      <c r="C17" s="61"/>
      <c r="D17" s="63"/>
      <c r="E17" s="41"/>
      <c r="F17" s="41"/>
      <c r="G17" s="42"/>
      <c r="H17" s="83"/>
      <c r="I17" s="119"/>
      <c r="J17" s="41"/>
      <c r="K17" s="83"/>
      <c r="L17" s="111"/>
    </row>
    <row r="18" spans="1:12" customFormat="1" ht="13" x14ac:dyDescent="0.3">
      <c r="A18" s="13"/>
      <c r="B18" s="14"/>
      <c r="C18" s="141" t="str">
        <f t="shared" ref="C18:C40" si="0">$B$7</f>
        <v>FC</v>
      </c>
      <c r="D18" s="117"/>
      <c r="E18" s="7"/>
      <c r="F18" s="41">
        <f>D18*E18</f>
        <v>0</v>
      </c>
      <c r="G18" s="142">
        <f t="shared" ref="G18:G40" si="1">$B$8</f>
        <v>0.12345</v>
      </c>
      <c r="H18" s="83">
        <f>IF(G18&lt;&gt;0,F18/G18,0)</f>
        <v>0</v>
      </c>
      <c r="I18" s="120"/>
      <c r="J18" s="7"/>
      <c r="K18" s="83">
        <f>I18*J18</f>
        <v>0</v>
      </c>
      <c r="L18" s="111">
        <f t="shared" ref="L18" si="2">IF(OR(J18&gt;0,H18&gt;0),H18+K18,0)</f>
        <v>0</v>
      </c>
    </row>
    <row r="19" spans="1:12" customFormat="1" ht="13" x14ac:dyDescent="0.3">
      <c r="A19" s="13"/>
      <c r="B19" s="14"/>
      <c r="C19" s="141" t="str">
        <f t="shared" si="0"/>
        <v>FC</v>
      </c>
      <c r="D19" s="117"/>
      <c r="E19" s="7"/>
      <c r="F19" s="41">
        <f>D19*E19</f>
        <v>0</v>
      </c>
      <c r="G19" s="142">
        <f t="shared" si="1"/>
        <v>0.12345</v>
      </c>
      <c r="H19" s="83">
        <f>IF(G19&lt;&gt;0,F19/G19,0)</f>
        <v>0</v>
      </c>
      <c r="I19" s="120"/>
      <c r="J19" s="7"/>
      <c r="K19" s="83">
        <f>I19*J19</f>
        <v>0</v>
      </c>
      <c r="L19" s="111">
        <f t="shared" ref="L19:L40" si="3">IF(OR(J19&gt;0,H19&gt;0),H19+K19,0)</f>
        <v>0</v>
      </c>
    </row>
    <row r="20" spans="1:12" customFormat="1" ht="13" x14ac:dyDescent="0.3">
      <c r="A20" s="13"/>
      <c r="B20" s="14"/>
      <c r="C20" s="141" t="str">
        <f t="shared" si="0"/>
        <v>FC</v>
      </c>
      <c r="D20" s="117"/>
      <c r="E20" s="7"/>
      <c r="F20" s="41">
        <f t="shared" ref="F20:F40" si="4">D20*E20</f>
        <v>0</v>
      </c>
      <c r="G20" s="142">
        <f t="shared" si="1"/>
        <v>0.12345</v>
      </c>
      <c r="H20" s="83">
        <f t="shared" ref="H20:H40" si="5">IF(G20&lt;&gt;0,F20/G20,0)</f>
        <v>0</v>
      </c>
      <c r="I20" s="120"/>
      <c r="J20" s="7"/>
      <c r="K20" s="83">
        <f t="shared" ref="K20:K40" si="6">I20*J20</f>
        <v>0</v>
      </c>
      <c r="L20" s="111">
        <f t="shared" si="3"/>
        <v>0</v>
      </c>
    </row>
    <row r="21" spans="1:12" customFormat="1" ht="13" x14ac:dyDescent="0.3">
      <c r="A21" s="13"/>
      <c r="B21" s="14"/>
      <c r="C21" s="141" t="str">
        <f t="shared" si="0"/>
        <v>FC</v>
      </c>
      <c r="D21" s="117"/>
      <c r="E21" s="7"/>
      <c r="F21" s="41">
        <f t="shared" si="4"/>
        <v>0</v>
      </c>
      <c r="G21" s="142">
        <f t="shared" si="1"/>
        <v>0.12345</v>
      </c>
      <c r="H21" s="83">
        <f t="shared" si="5"/>
        <v>0</v>
      </c>
      <c r="I21" s="120"/>
      <c r="J21" s="7"/>
      <c r="K21" s="83">
        <f t="shared" si="6"/>
        <v>0</v>
      </c>
      <c r="L21" s="111">
        <f t="shared" si="3"/>
        <v>0</v>
      </c>
    </row>
    <row r="22" spans="1:12" customFormat="1" ht="13" x14ac:dyDescent="0.3">
      <c r="A22" s="13"/>
      <c r="B22" s="14"/>
      <c r="C22" s="141" t="str">
        <f t="shared" si="0"/>
        <v>FC</v>
      </c>
      <c r="D22" s="117"/>
      <c r="E22" s="7"/>
      <c r="F22" s="41">
        <f t="shared" si="4"/>
        <v>0</v>
      </c>
      <c r="G22" s="142">
        <f t="shared" si="1"/>
        <v>0.12345</v>
      </c>
      <c r="H22" s="83">
        <f t="shared" si="5"/>
        <v>0</v>
      </c>
      <c r="I22" s="120"/>
      <c r="J22" s="7"/>
      <c r="K22" s="83">
        <f t="shared" si="6"/>
        <v>0</v>
      </c>
      <c r="L22" s="111">
        <f t="shared" si="3"/>
        <v>0</v>
      </c>
    </row>
    <row r="23" spans="1:12" customFormat="1" ht="13" x14ac:dyDescent="0.3">
      <c r="A23" s="13"/>
      <c r="B23" s="14"/>
      <c r="C23" s="141" t="str">
        <f t="shared" si="0"/>
        <v>FC</v>
      </c>
      <c r="D23" s="117"/>
      <c r="E23" s="7"/>
      <c r="F23" s="41">
        <f t="shared" si="4"/>
        <v>0</v>
      </c>
      <c r="G23" s="142">
        <f t="shared" si="1"/>
        <v>0.12345</v>
      </c>
      <c r="H23" s="83">
        <f t="shared" si="5"/>
        <v>0</v>
      </c>
      <c r="I23" s="120"/>
      <c r="J23" s="7"/>
      <c r="K23" s="83">
        <f t="shared" si="6"/>
        <v>0</v>
      </c>
      <c r="L23" s="111">
        <f t="shared" si="3"/>
        <v>0</v>
      </c>
    </row>
    <row r="24" spans="1:12" customFormat="1" ht="13" x14ac:dyDescent="0.3">
      <c r="A24" s="13"/>
      <c r="B24" s="14"/>
      <c r="C24" s="141" t="str">
        <f t="shared" si="0"/>
        <v>FC</v>
      </c>
      <c r="D24" s="117"/>
      <c r="E24" s="7"/>
      <c r="F24" s="41">
        <f t="shared" si="4"/>
        <v>0</v>
      </c>
      <c r="G24" s="142">
        <f t="shared" si="1"/>
        <v>0.12345</v>
      </c>
      <c r="H24" s="83">
        <f t="shared" si="5"/>
        <v>0</v>
      </c>
      <c r="I24" s="120"/>
      <c r="J24" s="7"/>
      <c r="K24" s="83">
        <f t="shared" si="6"/>
        <v>0</v>
      </c>
      <c r="L24" s="111">
        <f t="shared" si="3"/>
        <v>0</v>
      </c>
    </row>
    <row r="25" spans="1:12" customFormat="1" ht="13" x14ac:dyDescent="0.3">
      <c r="A25" s="13"/>
      <c r="B25" s="14"/>
      <c r="C25" s="141" t="str">
        <f t="shared" si="0"/>
        <v>FC</v>
      </c>
      <c r="D25" s="117"/>
      <c r="E25" s="7"/>
      <c r="F25" s="41">
        <f t="shared" si="4"/>
        <v>0</v>
      </c>
      <c r="G25" s="142">
        <f t="shared" si="1"/>
        <v>0.12345</v>
      </c>
      <c r="H25" s="83">
        <f t="shared" si="5"/>
        <v>0</v>
      </c>
      <c r="I25" s="120"/>
      <c r="J25" s="7"/>
      <c r="K25" s="83">
        <f t="shared" si="6"/>
        <v>0</v>
      </c>
      <c r="L25" s="111">
        <f t="shared" si="3"/>
        <v>0</v>
      </c>
    </row>
    <row r="26" spans="1:12" customFormat="1" ht="13" x14ac:dyDescent="0.3">
      <c r="A26" s="13"/>
      <c r="B26" s="14"/>
      <c r="C26" s="141" t="str">
        <f t="shared" si="0"/>
        <v>FC</v>
      </c>
      <c r="D26" s="117"/>
      <c r="E26" s="7"/>
      <c r="F26" s="41">
        <f t="shared" si="4"/>
        <v>0</v>
      </c>
      <c r="G26" s="142">
        <f t="shared" si="1"/>
        <v>0.12345</v>
      </c>
      <c r="H26" s="83">
        <f t="shared" si="5"/>
        <v>0</v>
      </c>
      <c r="I26" s="120"/>
      <c r="J26" s="7"/>
      <c r="K26" s="83">
        <f t="shared" si="6"/>
        <v>0</v>
      </c>
      <c r="L26" s="111">
        <f t="shared" si="3"/>
        <v>0</v>
      </c>
    </row>
    <row r="27" spans="1:12" customFormat="1" ht="13" x14ac:dyDescent="0.3">
      <c r="A27" s="13"/>
      <c r="B27" s="14"/>
      <c r="C27" s="141" t="str">
        <f t="shared" si="0"/>
        <v>FC</v>
      </c>
      <c r="D27" s="117"/>
      <c r="E27" s="7"/>
      <c r="F27" s="41">
        <f t="shared" si="4"/>
        <v>0</v>
      </c>
      <c r="G27" s="142">
        <f t="shared" si="1"/>
        <v>0.12345</v>
      </c>
      <c r="H27" s="83">
        <f t="shared" si="5"/>
        <v>0</v>
      </c>
      <c r="I27" s="120"/>
      <c r="J27" s="7"/>
      <c r="K27" s="83">
        <f t="shared" si="6"/>
        <v>0</v>
      </c>
      <c r="L27" s="111">
        <f t="shared" si="3"/>
        <v>0</v>
      </c>
    </row>
    <row r="28" spans="1:12" customFormat="1" ht="13" x14ac:dyDescent="0.3">
      <c r="A28" s="13"/>
      <c r="B28" s="14"/>
      <c r="C28" s="141" t="str">
        <f t="shared" si="0"/>
        <v>FC</v>
      </c>
      <c r="D28" s="117"/>
      <c r="E28" s="7"/>
      <c r="F28" s="41">
        <f t="shared" si="4"/>
        <v>0</v>
      </c>
      <c r="G28" s="142">
        <f t="shared" si="1"/>
        <v>0.12345</v>
      </c>
      <c r="H28" s="83">
        <f t="shared" si="5"/>
        <v>0</v>
      </c>
      <c r="I28" s="120"/>
      <c r="J28" s="7"/>
      <c r="K28" s="83">
        <f t="shared" si="6"/>
        <v>0</v>
      </c>
      <c r="L28" s="111">
        <f t="shared" si="3"/>
        <v>0</v>
      </c>
    </row>
    <row r="29" spans="1:12" customFormat="1" ht="13" x14ac:dyDescent="0.3">
      <c r="A29" s="13"/>
      <c r="B29" s="14"/>
      <c r="C29" s="141" t="str">
        <f t="shared" si="0"/>
        <v>FC</v>
      </c>
      <c r="D29" s="117"/>
      <c r="E29" s="7"/>
      <c r="F29" s="41">
        <f t="shared" si="4"/>
        <v>0</v>
      </c>
      <c r="G29" s="142">
        <f t="shared" si="1"/>
        <v>0.12345</v>
      </c>
      <c r="H29" s="83">
        <f t="shared" si="5"/>
        <v>0</v>
      </c>
      <c r="I29" s="120"/>
      <c r="J29" s="7"/>
      <c r="K29" s="83">
        <f t="shared" si="6"/>
        <v>0</v>
      </c>
      <c r="L29" s="111">
        <f t="shared" si="3"/>
        <v>0</v>
      </c>
    </row>
    <row r="30" spans="1:12" customFormat="1" ht="13" x14ac:dyDescent="0.3">
      <c r="A30" s="13"/>
      <c r="B30" s="14"/>
      <c r="C30" s="141" t="str">
        <f t="shared" si="0"/>
        <v>FC</v>
      </c>
      <c r="D30" s="117"/>
      <c r="E30" s="7"/>
      <c r="F30" s="41">
        <f t="shared" si="4"/>
        <v>0</v>
      </c>
      <c r="G30" s="142">
        <f t="shared" si="1"/>
        <v>0.12345</v>
      </c>
      <c r="H30" s="83">
        <f t="shared" si="5"/>
        <v>0</v>
      </c>
      <c r="I30" s="120"/>
      <c r="J30" s="7"/>
      <c r="K30" s="83">
        <f t="shared" si="6"/>
        <v>0</v>
      </c>
      <c r="L30" s="111">
        <f t="shared" si="3"/>
        <v>0</v>
      </c>
    </row>
    <row r="31" spans="1:12" customFormat="1" ht="13" x14ac:dyDescent="0.3">
      <c r="A31" s="13"/>
      <c r="B31" s="14"/>
      <c r="C31" s="141" t="str">
        <f t="shared" si="0"/>
        <v>FC</v>
      </c>
      <c r="D31" s="117"/>
      <c r="E31" s="7"/>
      <c r="F31" s="41">
        <f t="shared" si="4"/>
        <v>0</v>
      </c>
      <c r="G31" s="142">
        <f t="shared" si="1"/>
        <v>0.12345</v>
      </c>
      <c r="H31" s="83">
        <f t="shared" si="5"/>
        <v>0</v>
      </c>
      <c r="I31" s="120"/>
      <c r="J31" s="7"/>
      <c r="K31" s="83">
        <f t="shared" si="6"/>
        <v>0</v>
      </c>
      <c r="L31" s="111">
        <f t="shared" si="3"/>
        <v>0</v>
      </c>
    </row>
    <row r="32" spans="1:12" customFormat="1" ht="13" x14ac:dyDescent="0.3">
      <c r="A32" s="13"/>
      <c r="B32" s="14"/>
      <c r="C32" s="141" t="str">
        <f t="shared" si="0"/>
        <v>FC</v>
      </c>
      <c r="D32" s="117"/>
      <c r="E32" s="7"/>
      <c r="F32" s="41">
        <f t="shared" si="4"/>
        <v>0</v>
      </c>
      <c r="G32" s="142">
        <f t="shared" si="1"/>
        <v>0.12345</v>
      </c>
      <c r="H32" s="83">
        <f t="shared" si="5"/>
        <v>0</v>
      </c>
      <c r="I32" s="120"/>
      <c r="J32" s="7"/>
      <c r="K32" s="83">
        <f t="shared" si="6"/>
        <v>0</v>
      </c>
      <c r="L32" s="111">
        <f t="shared" si="3"/>
        <v>0</v>
      </c>
    </row>
    <row r="33" spans="1:12" customFormat="1" ht="13" x14ac:dyDescent="0.3">
      <c r="A33" s="13"/>
      <c r="B33" s="14"/>
      <c r="C33" s="141" t="str">
        <f t="shared" si="0"/>
        <v>FC</v>
      </c>
      <c r="D33" s="117"/>
      <c r="E33" s="7"/>
      <c r="F33" s="41">
        <f t="shared" si="4"/>
        <v>0</v>
      </c>
      <c r="G33" s="142">
        <f t="shared" si="1"/>
        <v>0.12345</v>
      </c>
      <c r="H33" s="83">
        <f t="shared" si="5"/>
        <v>0</v>
      </c>
      <c r="I33" s="120"/>
      <c r="J33" s="7"/>
      <c r="K33" s="83">
        <f t="shared" si="6"/>
        <v>0</v>
      </c>
      <c r="L33" s="111">
        <f t="shared" si="3"/>
        <v>0</v>
      </c>
    </row>
    <row r="34" spans="1:12" customFormat="1" ht="13" x14ac:dyDescent="0.3">
      <c r="A34" s="13"/>
      <c r="B34" s="14"/>
      <c r="C34" s="141" t="str">
        <f t="shared" si="0"/>
        <v>FC</v>
      </c>
      <c r="D34" s="117"/>
      <c r="E34" s="7"/>
      <c r="F34" s="41">
        <f t="shared" si="4"/>
        <v>0</v>
      </c>
      <c r="G34" s="142">
        <f t="shared" si="1"/>
        <v>0.12345</v>
      </c>
      <c r="H34" s="83">
        <f t="shared" si="5"/>
        <v>0</v>
      </c>
      <c r="I34" s="120"/>
      <c r="J34" s="7"/>
      <c r="K34" s="83">
        <f t="shared" si="6"/>
        <v>0</v>
      </c>
      <c r="L34" s="111">
        <f t="shared" si="3"/>
        <v>0</v>
      </c>
    </row>
    <row r="35" spans="1:12" customFormat="1" ht="13" x14ac:dyDescent="0.3">
      <c r="A35" s="13"/>
      <c r="B35" s="14"/>
      <c r="C35" s="141" t="str">
        <f t="shared" si="0"/>
        <v>FC</v>
      </c>
      <c r="D35" s="117"/>
      <c r="E35" s="7"/>
      <c r="F35" s="41">
        <f t="shared" si="4"/>
        <v>0</v>
      </c>
      <c r="G35" s="142">
        <f t="shared" si="1"/>
        <v>0.12345</v>
      </c>
      <c r="H35" s="83">
        <f t="shared" si="5"/>
        <v>0</v>
      </c>
      <c r="I35" s="120"/>
      <c r="J35" s="7"/>
      <c r="K35" s="83">
        <f t="shared" si="6"/>
        <v>0</v>
      </c>
      <c r="L35" s="111">
        <f t="shared" si="3"/>
        <v>0</v>
      </c>
    </row>
    <row r="36" spans="1:12" customFormat="1" ht="13" x14ac:dyDescent="0.3">
      <c r="A36" s="13"/>
      <c r="B36" s="14"/>
      <c r="C36" s="141" t="str">
        <f t="shared" si="0"/>
        <v>FC</v>
      </c>
      <c r="D36" s="117"/>
      <c r="E36" s="7"/>
      <c r="F36" s="41">
        <f t="shared" si="4"/>
        <v>0</v>
      </c>
      <c r="G36" s="142">
        <f t="shared" si="1"/>
        <v>0.12345</v>
      </c>
      <c r="H36" s="83">
        <f t="shared" si="5"/>
        <v>0</v>
      </c>
      <c r="I36" s="120"/>
      <c r="J36" s="7"/>
      <c r="K36" s="83">
        <f t="shared" si="6"/>
        <v>0</v>
      </c>
      <c r="L36" s="111">
        <f t="shared" si="3"/>
        <v>0</v>
      </c>
    </row>
    <row r="37" spans="1:12" customFormat="1" ht="13" x14ac:dyDescent="0.3">
      <c r="A37" s="13"/>
      <c r="B37" s="14"/>
      <c r="C37" s="141" t="str">
        <f t="shared" si="0"/>
        <v>FC</v>
      </c>
      <c r="D37" s="117"/>
      <c r="E37" s="7"/>
      <c r="F37" s="41">
        <f t="shared" si="4"/>
        <v>0</v>
      </c>
      <c r="G37" s="142">
        <f t="shared" si="1"/>
        <v>0.12345</v>
      </c>
      <c r="H37" s="83">
        <f t="shared" si="5"/>
        <v>0</v>
      </c>
      <c r="I37" s="120"/>
      <c r="J37" s="7"/>
      <c r="K37" s="83">
        <f t="shared" si="6"/>
        <v>0</v>
      </c>
      <c r="L37" s="111">
        <f t="shared" si="3"/>
        <v>0</v>
      </c>
    </row>
    <row r="38" spans="1:12" customFormat="1" ht="13" x14ac:dyDescent="0.3">
      <c r="A38" s="13"/>
      <c r="B38" s="14"/>
      <c r="C38" s="141" t="str">
        <f t="shared" si="0"/>
        <v>FC</v>
      </c>
      <c r="D38" s="117"/>
      <c r="E38" s="7"/>
      <c r="F38" s="41">
        <f t="shared" si="4"/>
        <v>0</v>
      </c>
      <c r="G38" s="142">
        <f t="shared" si="1"/>
        <v>0.12345</v>
      </c>
      <c r="H38" s="83">
        <f t="shared" si="5"/>
        <v>0</v>
      </c>
      <c r="I38" s="120"/>
      <c r="J38" s="7"/>
      <c r="K38" s="83">
        <f t="shared" si="6"/>
        <v>0</v>
      </c>
      <c r="L38" s="111">
        <f t="shared" si="3"/>
        <v>0</v>
      </c>
    </row>
    <row r="39" spans="1:12" customFormat="1" ht="13" x14ac:dyDescent="0.3">
      <c r="A39" s="13"/>
      <c r="B39" s="14"/>
      <c r="C39" s="141" t="str">
        <f t="shared" si="0"/>
        <v>FC</v>
      </c>
      <c r="D39" s="117"/>
      <c r="E39" s="7"/>
      <c r="F39" s="41">
        <f>D39*E39</f>
        <v>0</v>
      </c>
      <c r="G39" s="142">
        <f t="shared" si="1"/>
        <v>0.12345</v>
      </c>
      <c r="H39" s="83">
        <f>IF(G39&lt;&gt;0,F39/G39,0)</f>
        <v>0</v>
      </c>
      <c r="I39" s="120"/>
      <c r="J39" s="7"/>
      <c r="K39" s="83">
        <f>I39*J39</f>
        <v>0</v>
      </c>
      <c r="L39" s="111">
        <f t="shared" si="3"/>
        <v>0</v>
      </c>
    </row>
    <row r="40" spans="1:12" customFormat="1" ht="13" x14ac:dyDescent="0.3">
      <c r="A40" s="13"/>
      <c r="B40" s="14"/>
      <c r="C40" s="141" t="str">
        <f t="shared" si="0"/>
        <v>FC</v>
      </c>
      <c r="D40" s="117"/>
      <c r="E40" s="7"/>
      <c r="F40" s="41">
        <f t="shared" si="4"/>
        <v>0</v>
      </c>
      <c r="G40" s="142">
        <f t="shared" si="1"/>
        <v>0.12345</v>
      </c>
      <c r="H40" s="83">
        <f t="shared" si="5"/>
        <v>0</v>
      </c>
      <c r="I40" s="120"/>
      <c r="J40" s="7"/>
      <c r="K40" s="83">
        <f t="shared" si="6"/>
        <v>0</v>
      </c>
      <c r="L40" s="111">
        <f t="shared" si="3"/>
        <v>0</v>
      </c>
    </row>
    <row r="41" spans="1:12" customFormat="1" ht="13.5" thickBot="1" x14ac:dyDescent="0.35">
      <c r="A41" s="29"/>
      <c r="B41" s="25"/>
      <c r="C41" s="143"/>
      <c r="D41" s="127"/>
      <c r="E41" s="26"/>
      <c r="F41" s="43"/>
      <c r="G41" s="145"/>
      <c r="H41" s="105"/>
      <c r="I41" s="121"/>
      <c r="J41" s="26"/>
      <c r="K41" s="105"/>
      <c r="L41" s="112"/>
    </row>
    <row r="42" spans="1:12" customFormat="1" ht="13.5" thickBot="1" x14ac:dyDescent="0.35">
      <c r="A42" s="49"/>
      <c r="B42" s="54" t="str">
        <f>+"SUB-TOTAL:  "&amp;A15</f>
        <v>SUB-TOTAL:  G6</v>
      </c>
      <c r="C42" s="51"/>
      <c r="D42" s="128"/>
      <c r="E42" s="44"/>
      <c r="F42" s="44">
        <f>SUM(F15:F41)</f>
        <v>0</v>
      </c>
      <c r="G42" s="118">
        <f>$B$8</f>
        <v>0.12345</v>
      </c>
      <c r="H42" s="106">
        <f>SUM(H15:H41)</f>
        <v>0</v>
      </c>
      <c r="I42" s="122"/>
      <c r="J42" s="44"/>
      <c r="K42" s="106">
        <f>SUM(K15:K41)</f>
        <v>0</v>
      </c>
      <c r="L42" s="113">
        <f>SUM(L15:L41)</f>
        <v>0</v>
      </c>
    </row>
    <row r="43" spans="1:12" customFormat="1" ht="13" x14ac:dyDescent="0.3">
      <c r="A43" s="1"/>
      <c r="B43" s="1"/>
      <c r="C43" s="4"/>
      <c r="D43" s="129"/>
      <c r="E43" s="136"/>
      <c r="F43" s="136"/>
      <c r="G43" s="1"/>
      <c r="H43" s="107"/>
      <c r="I43" s="123"/>
      <c r="J43" s="136"/>
      <c r="K43" s="138"/>
      <c r="L43" s="138"/>
    </row>
    <row r="44" spans="1:12" ht="10.5" x14ac:dyDescent="0.25">
      <c r="D44" s="130"/>
      <c r="E44" s="135"/>
      <c r="F44" s="137"/>
      <c r="H44" s="108"/>
      <c r="I44" s="124"/>
      <c r="J44" s="135"/>
      <c r="K44" s="139"/>
      <c r="L44" s="139"/>
    </row>
    <row r="45" spans="1:12" ht="10.5" x14ac:dyDescent="0.25">
      <c r="D45" s="130"/>
      <c r="E45" s="135"/>
      <c r="F45" s="137"/>
      <c r="H45" s="108"/>
      <c r="I45" s="124"/>
      <c r="J45" s="135"/>
      <c r="K45" s="139"/>
      <c r="L45" s="139"/>
    </row>
    <row r="46" spans="1:12" ht="10.5" x14ac:dyDescent="0.25">
      <c r="D46" s="130"/>
      <c r="E46" s="135"/>
      <c r="F46" s="137"/>
      <c r="H46" s="108"/>
      <c r="I46" s="124"/>
      <c r="J46" s="135"/>
      <c r="K46" s="139"/>
      <c r="L46" s="139"/>
    </row>
    <row r="47" spans="1:12" ht="10.5" x14ac:dyDescent="0.25">
      <c r="D47" s="130"/>
      <c r="E47" s="135"/>
      <c r="F47" s="137"/>
      <c r="H47" s="108"/>
      <c r="I47" s="124"/>
      <c r="J47" s="135"/>
      <c r="K47" s="139"/>
      <c r="L47" s="139"/>
    </row>
    <row r="48" spans="1:12" ht="10.5" x14ac:dyDescent="0.25">
      <c r="D48" s="130"/>
      <c r="E48" s="135"/>
      <c r="F48" s="137"/>
      <c r="H48" s="108"/>
      <c r="I48" s="124"/>
      <c r="J48" s="135"/>
      <c r="K48" s="139"/>
      <c r="L48" s="139"/>
    </row>
    <row r="49" spans="4:12" ht="10.5" x14ac:dyDescent="0.25">
      <c r="D49" s="130"/>
      <c r="E49" s="135"/>
      <c r="F49" s="137"/>
      <c r="H49" s="108"/>
      <c r="I49" s="124"/>
      <c r="J49" s="135"/>
      <c r="K49" s="139"/>
      <c r="L49" s="139"/>
    </row>
    <row r="50" spans="4:12" ht="10.5" x14ac:dyDescent="0.25">
      <c r="D50" s="130"/>
      <c r="E50" s="135"/>
      <c r="F50" s="137"/>
      <c r="H50" s="108"/>
      <c r="I50" s="124"/>
      <c r="J50" s="135"/>
      <c r="K50" s="139"/>
      <c r="L50" s="139"/>
    </row>
    <row r="51" spans="4:12" ht="10.5" x14ac:dyDescent="0.25">
      <c r="D51" s="130"/>
      <c r="E51" s="135"/>
      <c r="F51" s="137"/>
      <c r="H51" s="108"/>
      <c r="I51" s="124"/>
      <c r="J51" s="135"/>
      <c r="K51" s="139"/>
      <c r="L51" s="139"/>
    </row>
    <row r="52" spans="4:12" ht="10.5" x14ac:dyDescent="0.25">
      <c r="D52" s="130"/>
      <c r="E52" s="135"/>
      <c r="F52" s="137"/>
      <c r="H52" s="108"/>
      <c r="I52" s="124"/>
      <c r="J52" s="135"/>
      <c r="K52" s="139"/>
      <c r="L52" s="139"/>
    </row>
    <row r="53" spans="4:12" ht="10.5" x14ac:dyDescent="0.25">
      <c r="D53" s="130"/>
      <c r="E53" s="135"/>
      <c r="F53" s="137"/>
      <c r="H53" s="108"/>
      <c r="I53" s="124"/>
      <c r="J53" s="135"/>
      <c r="K53" s="139"/>
      <c r="L53" s="139"/>
    </row>
    <row r="54" spans="4:12" ht="10.5" x14ac:dyDescent="0.25">
      <c r="D54" s="130"/>
      <c r="E54" s="135"/>
      <c r="F54" s="137"/>
      <c r="H54" s="108"/>
      <c r="I54" s="124"/>
      <c r="J54" s="135"/>
      <c r="K54" s="139"/>
      <c r="L54" s="139"/>
    </row>
    <row r="55" spans="4:12" ht="10.5" x14ac:dyDescent="0.25">
      <c r="D55" s="130"/>
      <c r="E55" s="135"/>
      <c r="F55" s="137"/>
      <c r="H55" s="108"/>
      <c r="I55" s="124"/>
      <c r="J55" s="135"/>
      <c r="K55" s="139"/>
      <c r="L55" s="139"/>
    </row>
    <row r="56" spans="4:12" ht="10.5" x14ac:dyDescent="0.25">
      <c r="D56" s="130"/>
      <c r="E56" s="135"/>
      <c r="F56" s="137"/>
      <c r="H56" s="108"/>
      <c r="I56" s="124"/>
      <c r="J56" s="135"/>
      <c r="K56" s="139"/>
      <c r="L56" s="139"/>
    </row>
    <row r="57" spans="4:12" ht="10.5" x14ac:dyDescent="0.25">
      <c r="D57" s="130"/>
      <c r="E57" s="135"/>
      <c r="F57" s="137"/>
      <c r="H57" s="108"/>
      <c r="I57" s="124"/>
      <c r="J57" s="135"/>
      <c r="K57" s="139"/>
      <c r="L57" s="139"/>
    </row>
    <row r="58" spans="4:12" ht="10.5" x14ac:dyDescent="0.25">
      <c r="D58" s="130"/>
      <c r="E58" s="135"/>
      <c r="F58" s="137"/>
      <c r="H58" s="108"/>
      <c r="I58" s="124"/>
      <c r="J58" s="135"/>
      <c r="K58" s="139"/>
      <c r="L58" s="139"/>
    </row>
    <row r="59" spans="4:12" ht="10.5" x14ac:dyDescent="0.25">
      <c r="D59" s="130"/>
      <c r="E59" s="135"/>
      <c r="F59" s="137"/>
      <c r="H59" s="108"/>
      <c r="I59" s="124"/>
      <c r="J59" s="135"/>
      <c r="K59" s="139"/>
      <c r="L59" s="139"/>
    </row>
    <row r="60" spans="4:12" ht="10.5" x14ac:dyDescent="0.25">
      <c r="D60" s="130"/>
      <c r="E60" s="135"/>
      <c r="F60" s="137"/>
      <c r="H60" s="108"/>
      <c r="I60" s="124"/>
      <c r="J60" s="135"/>
      <c r="K60" s="139"/>
      <c r="L60" s="139"/>
    </row>
    <row r="61" spans="4:12" ht="10.5" x14ac:dyDescent="0.25">
      <c r="D61" s="130"/>
      <c r="E61" s="135"/>
      <c r="F61" s="137"/>
      <c r="H61" s="108"/>
      <c r="I61" s="124"/>
      <c r="J61" s="135"/>
      <c r="K61" s="139"/>
      <c r="L61" s="139"/>
    </row>
    <row r="62" spans="4:12" ht="10.5" x14ac:dyDescent="0.25">
      <c r="D62" s="130"/>
      <c r="E62" s="135"/>
      <c r="F62" s="137"/>
      <c r="H62" s="108"/>
      <c r="I62" s="124"/>
      <c r="J62" s="135"/>
      <c r="K62" s="139"/>
      <c r="L62" s="139"/>
    </row>
    <row r="63" spans="4:12" ht="10.5" x14ac:dyDescent="0.25">
      <c r="D63" s="130"/>
      <c r="E63" s="135"/>
      <c r="F63" s="137"/>
      <c r="H63" s="108"/>
      <c r="I63" s="124"/>
      <c r="J63" s="135"/>
      <c r="K63" s="139"/>
      <c r="L63" s="139"/>
    </row>
    <row r="64" spans="4:12" ht="10.5" x14ac:dyDescent="0.25">
      <c r="D64" s="130"/>
      <c r="E64" s="135"/>
      <c r="F64" s="137"/>
      <c r="H64" s="108"/>
      <c r="I64" s="124"/>
      <c r="J64" s="135"/>
      <c r="K64" s="139"/>
      <c r="L64" s="139"/>
    </row>
    <row r="65" spans="4:12" ht="10.5" x14ac:dyDescent="0.25">
      <c r="D65" s="130"/>
      <c r="E65" s="135"/>
      <c r="F65" s="137"/>
      <c r="H65" s="108"/>
      <c r="I65" s="124"/>
      <c r="J65" s="135"/>
      <c r="K65" s="139"/>
      <c r="L65" s="139"/>
    </row>
    <row r="66" spans="4:12" ht="10.5" x14ac:dyDescent="0.25">
      <c r="D66" s="130"/>
      <c r="E66" s="135"/>
      <c r="F66" s="137"/>
      <c r="H66" s="108"/>
      <c r="I66" s="124"/>
      <c r="J66" s="135"/>
      <c r="K66" s="139"/>
      <c r="L66" s="139"/>
    </row>
    <row r="67" spans="4:12" ht="10.5" x14ac:dyDescent="0.25">
      <c r="D67" s="130"/>
      <c r="E67" s="135"/>
      <c r="F67" s="137"/>
      <c r="H67" s="108"/>
      <c r="I67" s="124"/>
      <c r="J67" s="135"/>
      <c r="K67" s="139"/>
      <c r="L67" s="139"/>
    </row>
    <row r="68" spans="4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4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4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4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4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4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4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4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4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4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4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4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4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4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x14ac:dyDescent="0.2">
      <c r="E103" s="70"/>
      <c r="F103" s="102"/>
    </row>
    <row r="104" spans="4:12" x14ac:dyDescent="0.2">
      <c r="E104" s="70"/>
      <c r="F104" s="102"/>
    </row>
    <row r="105" spans="4:12" x14ac:dyDescent="0.2">
      <c r="E105" s="70"/>
      <c r="F105" s="102"/>
    </row>
  </sheetData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 tint="0.39997558519241921"/>
  </sheetPr>
  <dimension ref="A1:L110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208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171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179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179" t="s">
        <v>45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171" t="s">
        <v>4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66" t="s">
        <v>12</v>
      </c>
      <c r="D10" s="267"/>
      <c r="E10" s="267"/>
      <c r="F10" s="267"/>
      <c r="G10" s="267"/>
      <c r="H10" s="268"/>
      <c r="I10" s="266" t="s">
        <v>0</v>
      </c>
      <c r="J10" s="267"/>
      <c r="K10" s="268"/>
      <c r="L10" s="180"/>
    </row>
    <row r="11" spans="1:12" customFormat="1" ht="13" thickBot="1" x14ac:dyDescent="0.3">
      <c r="A11" s="1"/>
      <c r="B11" s="1"/>
      <c r="C11" s="269"/>
      <c r="D11" s="270"/>
      <c r="E11" s="270"/>
      <c r="F11" s="270"/>
      <c r="G11" s="270"/>
      <c r="H11" s="271"/>
      <c r="I11" s="269"/>
      <c r="J11" s="270"/>
      <c r="K11" s="271"/>
      <c r="L11" s="181"/>
    </row>
    <row r="12" spans="1:12" customFormat="1" ht="13" x14ac:dyDescent="0.2">
      <c r="A12" s="275" t="s">
        <v>25</v>
      </c>
      <c r="B12" s="272" t="s">
        <v>2</v>
      </c>
      <c r="C12" s="275" t="s">
        <v>5</v>
      </c>
      <c r="D12" s="182" t="s">
        <v>1</v>
      </c>
      <c r="E12" s="278" t="s">
        <v>6</v>
      </c>
      <c r="F12" s="278" t="s">
        <v>7</v>
      </c>
      <c r="G12" s="278" t="str">
        <f>"ROE: 1R = "&amp;'Bidder Info'!$D$5</f>
        <v>ROE: 1R = 0.12345</v>
      </c>
      <c r="H12" s="284" t="s">
        <v>11</v>
      </c>
      <c r="I12" s="183" t="s">
        <v>1</v>
      </c>
      <c r="J12" s="278" t="s">
        <v>8</v>
      </c>
      <c r="K12" s="284" t="s">
        <v>9</v>
      </c>
      <c r="L12" s="281" t="s">
        <v>10</v>
      </c>
    </row>
    <row r="13" spans="1:12" customFormat="1" ht="13" x14ac:dyDescent="0.2">
      <c r="A13" s="276"/>
      <c r="B13" s="273"/>
      <c r="C13" s="276"/>
      <c r="D13" s="184"/>
      <c r="E13" s="279"/>
      <c r="F13" s="279"/>
      <c r="G13" s="279"/>
      <c r="H13" s="285"/>
      <c r="I13" s="185"/>
      <c r="J13" s="279"/>
      <c r="K13" s="285"/>
      <c r="L13" s="282"/>
    </row>
    <row r="14" spans="1:12" customFormat="1" ht="13" x14ac:dyDescent="0.2">
      <c r="A14" s="277"/>
      <c r="B14" s="274"/>
      <c r="C14" s="277"/>
      <c r="D14" s="186"/>
      <c r="E14" s="280"/>
      <c r="F14" s="280"/>
      <c r="G14" s="280"/>
      <c r="H14" s="286"/>
      <c r="I14" s="187"/>
      <c r="J14" s="280"/>
      <c r="K14" s="286"/>
      <c r="L14" s="283"/>
    </row>
    <row r="15" spans="1:12" customFormat="1" ht="13" x14ac:dyDescent="0.3">
      <c r="A15" s="188" t="str">
        <f>B5</f>
        <v>G7</v>
      </c>
      <c r="B15" s="189" t="str">
        <f>B6</f>
        <v>OPTIONS</v>
      </c>
      <c r="C15" s="188"/>
      <c r="D15" s="151"/>
      <c r="E15" s="191"/>
      <c r="F15" s="191"/>
      <c r="G15" s="191"/>
      <c r="H15" s="192"/>
      <c r="I15" s="154"/>
      <c r="J15" s="191"/>
      <c r="K15" s="192"/>
      <c r="L15" s="193"/>
    </row>
    <row r="16" spans="1:12" customFormat="1" ht="13" x14ac:dyDescent="0.3">
      <c r="A16" s="141"/>
      <c r="B16" s="177"/>
      <c r="C16" s="162"/>
      <c r="D16" s="151"/>
      <c r="E16" s="152"/>
      <c r="F16" s="152"/>
      <c r="G16" s="142"/>
      <c r="H16" s="153"/>
      <c r="I16" s="158"/>
      <c r="J16" s="152"/>
      <c r="K16" s="153"/>
      <c r="L16" s="155"/>
    </row>
    <row r="17" spans="1:12" customFormat="1" ht="14" x14ac:dyDescent="0.3">
      <c r="A17" s="195" t="s">
        <v>110</v>
      </c>
      <c r="B17" s="170" t="s">
        <v>199</v>
      </c>
      <c r="C17" s="220"/>
      <c r="D17" s="221"/>
      <c r="E17" s="222"/>
      <c r="F17" s="222">
        <f>SUM(F18:F24)</f>
        <v>0</v>
      </c>
      <c r="G17" s="223"/>
      <c r="H17" s="224">
        <f>SUM(H18:H24)</f>
        <v>0</v>
      </c>
      <c r="I17" s="225"/>
      <c r="J17" s="222"/>
      <c r="K17" s="224">
        <f>SUM(K18:K24)</f>
        <v>0</v>
      </c>
      <c r="L17" s="226">
        <f>SUM(L18:L24)</f>
        <v>0</v>
      </c>
    </row>
    <row r="18" spans="1:12" customFormat="1" ht="13" x14ac:dyDescent="0.3">
      <c r="A18" s="13"/>
      <c r="B18" s="14" t="s">
        <v>193</v>
      </c>
      <c r="C18" s="141" t="str">
        <f t="shared" ref="C18:C41" si="0">$B$7</f>
        <v>FC</v>
      </c>
      <c r="D18" s="117"/>
      <c r="E18" s="7"/>
      <c r="F18" s="152">
        <f t="shared" ref="F18:F52" si="1">D18*E18</f>
        <v>0</v>
      </c>
      <c r="G18" s="142">
        <f t="shared" ref="G18:G41" si="2">$B$8</f>
        <v>0.12345</v>
      </c>
      <c r="H18" s="153">
        <f t="shared" ref="H18:H52" si="3">IF(G18&lt;&gt;0,F18/G18,0)</f>
        <v>0</v>
      </c>
      <c r="I18" s="120"/>
      <c r="J18" s="7"/>
      <c r="K18" s="153">
        <f t="shared" ref="K18:K52" si="4">I18*J18</f>
        <v>0</v>
      </c>
      <c r="L18" s="155">
        <f>IF(OR(J18&gt;0,H18&gt;0),H18+K18,0)</f>
        <v>0</v>
      </c>
    </row>
    <row r="19" spans="1:12" customFormat="1" ht="13" x14ac:dyDescent="0.3">
      <c r="A19" s="13"/>
      <c r="B19" s="14" t="s">
        <v>200</v>
      </c>
      <c r="C19" s="141" t="str">
        <f t="shared" si="0"/>
        <v>FC</v>
      </c>
      <c r="D19" s="117"/>
      <c r="E19" s="7"/>
      <c r="F19" s="152">
        <f t="shared" si="1"/>
        <v>0</v>
      </c>
      <c r="G19" s="142">
        <f t="shared" si="2"/>
        <v>0.12345</v>
      </c>
      <c r="H19" s="153">
        <f t="shared" si="3"/>
        <v>0</v>
      </c>
      <c r="I19" s="120"/>
      <c r="J19" s="7"/>
      <c r="K19" s="153">
        <f t="shared" si="4"/>
        <v>0</v>
      </c>
      <c r="L19" s="155">
        <f>IF(OR(J19&gt;0,H19&gt;0),H19+K19,0)</f>
        <v>0</v>
      </c>
    </row>
    <row r="20" spans="1:12" customFormat="1" ht="13" x14ac:dyDescent="0.3">
      <c r="A20" s="13"/>
      <c r="B20" s="14" t="s">
        <v>168</v>
      </c>
      <c r="C20" s="141" t="str">
        <f t="shared" si="0"/>
        <v>FC</v>
      </c>
      <c r="D20" s="117"/>
      <c r="E20" s="7"/>
      <c r="F20" s="152">
        <f t="shared" ref="F20:F32" si="5">D20*E20</f>
        <v>0</v>
      </c>
      <c r="G20" s="142">
        <f t="shared" si="2"/>
        <v>0.12345</v>
      </c>
      <c r="H20" s="153">
        <f t="shared" ref="H20:H32" si="6">IF(G20&lt;&gt;0,F20/G20,0)</f>
        <v>0</v>
      </c>
      <c r="I20" s="120"/>
      <c r="J20" s="7"/>
      <c r="K20" s="153">
        <f t="shared" ref="K20:K32" si="7">I20*J20</f>
        <v>0</v>
      </c>
      <c r="L20" s="155">
        <f t="shared" ref="L20:L32" si="8">IF(OR(J20&gt;0,H20&gt;0),H20+K20,0)</f>
        <v>0</v>
      </c>
    </row>
    <row r="21" spans="1:12" customFormat="1" ht="13" x14ac:dyDescent="0.3">
      <c r="A21" s="13"/>
      <c r="B21" s="14" t="s">
        <v>196</v>
      </c>
      <c r="C21" s="141" t="str">
        <f t="shared" si="0"/>
        <v>FC</v>
      </c>
      <c r="D21" s="117"/>
      <c r="E21" s="7"/>
      <c r="F21" s="152">
        <f t="shared" si="5"/>
        <v>0</v>
      </c>
      <c r="G21" s="142">
        <f t="shared" si="2"/>
        <v>0.12345</v>
      </c>
      <c r="H21" s="153">
        <f t="shared" si="6"/>
        <v>0</v>
      </c>
      <c r="I21" s="120"/>
      <c r="J21" s="7"/>
      <c r="K21" s="153">
        <f t="shared" si="7"/>
        <v>0</v>
      </c>
      <c r="L21" s="155">
        <f t="shared" si="8"/>
        <v>0</v>
      </c>
    </row>
    <row r="22" spans="1:12" customFormat="1" ht="13" x14ac:dyDescent="0.3">
      <c r="A22" s="13"/>
      <c r="B22" s="14" t="s">
        <v>13</v>
      </c>
      <c r="C22" s="141" t="str">
        <f t="shared" si="0"/>
        <v>FC</v>
      </c>
      <c r="D22" s="117"/>
      <c r="E22" s="7"/>
      <c r="F22" s="152">
        <f t="shared" ref="F22:F23" si="9">D22*E22</f>
        <v>0</v>
      </c>
      <c r="G22" s="142">
        <f t="shared" si="2"/>
        <v>0.12345</v>
      </c>
      <c r="H22" s="153">
        <f t="shared" ref="H22:H23" si="10">IF(G22&lt;&gt;0,F22/G22,0)</f>
        <v>0</v>
      </c>
      <c r="I22" s="120"/>
      <c r="J22" s="7"/>
      <c r="K22" s="153">
        <f t="shared" ref="K22:K23" si="11">I22*J22</f>
        <v>0</v>
      </c>
      <c r="L22" s="155">
        <f t="shared" ref="L22:L23" si="12">IF(OR(J22&gt;0,H22&gt;0),H22+K22,0)</f>
        <v>0</v>
      </c>
    </row>
    <row r="23" spans="1:12" customFormat="1" ht="13" x14ac:dyDescent="0.3">
      <c r="A23" s="13"/>
      <c r="B23" s="14" t="s">
        <v>201</v>
      </c>
      <c r="C23" s="141" t="str">
        <f t="shared" si="0"/>
        <v>FC</v>
      </c>
      <c r="D23" s="117"/>
      <c r="E23" s="7"/>
      <c r="F23" s="152">
        <f t="shared" si="9"/>
        <v>0</v>
      </c>
      <c r="G23" s="142">
        <f t="shared" si="2"/>
        <v>0.12345</v>
      </c>
      <c r="H23" s="153">
        <f t="shared" si="10"/>
        <v>0</v>
      </c>
      <c r="I23" s="120"/>
      <c r="J23" s="7"/>
      <c r="K23" s="153">
        <f t="shared" si="11"/>
        <v>0</v>
      </c>
      <c r="L23" s="155">
        <f t="shared" si="12"/>
        <v>0</v>
      </c>
    </row>
    <row r="24" spans="1:12" customFormat="1" ht="13" x14ac:dyDescent="0.3">
      <c r="A24" s="13"/>
      <c r="B24" s="14" t="s">
        <v>86</v>
      </c>
      <c r="C24" s="141" t="str">
        <f t="shared" si="0"/>
        <v>FC</v>
      </c>
      <c r="D24" s="117"/>
      <c r="E24" s="7"/>
      <c r="F24" s="152">
        <f t="shared" si="5"/>
        <v>0</v>
      </c>
      <c r="G24" s="142">
        <f t="shared" si="2"/>
        <v>0.12345</v>
      </c>
      <c r="H24" s="153">
        <f t="shared" si="6"/>
        <v>0</v>
      </c>
      <c r="I24" s="120"/>
      <c r="J24" s="7"/>
      <c r="K24" s="153">
        <f t="shared" si="7"/>
        <v>0</v>
      </c>
      <c r="L24" s="155">
        <f t="shared" si="8"/>
        <v>0</v>
      </c>
    </row>
    <row r="25" spans="1:12" customFormat="1" ht="13" x14ac:dyDescent="0.3">
      <c r="A25" s="13"/>
      <c r="B25" s="14" t="s">
        <v>206</v>
      </c>
      <c r="C25" s="141" t="str">
        <f t="shared" si="0"/>
        <v>FC</v>
      </c>
      <c r="D25" s="117"/>
      <c r="E25" s="7"/>
      <c r="F25" s="152">
        <f t="shared" ref="F25:F29" si="13">D25*E25</f>
        <v>0</v>
      </c>
      <c r="G25" s="142">
        <f t="shared" si="2"/>
        <v>0.12345</v>
      </c>
      <c r="H25" s="153">
        <f t="shared" ref="H25:H29" si="14">IF(G25&lt;&gt;0,F25/G25,0)</f>
        <v>0</v>
      </c>
      <c r="I25" s="120"/>
      <c r="J25" s="7"/>
      <c r="K25" s="153">
        <f t="shared" ref="K25:K29" si="15">I25*J25</f>
        <v>0</v>
      </c>
      <c r="L25" s="155">
        <f t="shared" ref="L25:L29" si="16">IF(OR(J25&gt;0,H25&gt;0),H25+K25,0)</f>
        <v>0</v>
      </c>
    </row>
    <row r="26" spans="1:12" customFormat="1" ht="13" x14ac:dyDescent="0.3">
      <c r="A26" s="13"/>
      <c r="B26" s="14"/>
      <c r="C26" s="141" t="str">
        <f t="shared" si="0"/>
        <v>FC</v>
      </c>
      <c r="D26" s="117"/>
      <c r="E26" s="7"/>
      <c r="F26" s="152">
        <f t="shared" si="13"/>
        <v>0</v>
      </c>
      <c r="G26" s="142">
        <f t="shared" si="2"/>
        <v>0.12345</v>
      </c>
      <c r="H26" s="153">
        <f t="shared" si="14"/>
        <v>0</v>
      </c>
      <c r="I26" s="120"/>
      <c r="J26" s="7"/>
      <c r="K26" s="153">
        <f t="shared" si="15"/>
        <v>0</v>
      </c>
      <c r="L26" s="155">
        <f t="shared" si="16"/>
        <v>0</v>
      </c>
    </row>
    <row r="27" spans="1:12" customFormat="1" ht="13" x14ac:dyDescent="0.3">
      <c r="A27" s="13"/>
      <c r="B27" s="14"/>
      <c r="C27" s="141" t="str">
        <f t="shared" si="0"/>
        <v>FC</v>
      </c>
      <c r="D27" s="117"/>
      <c r="E27" s="7"/>
      <c r="F27" s="152">
        <f t="shared" si="13"/>
        <v>0</v>
      </c>
      <c r="G27" s="142">
        <f t="shared" si="2"/>
        <v>0.12345</v>
      </c>
      <c r="H27" s="153">
        <f t="shared" si="14"/>
        <v>0</v>
      </c>
      <c r="I27" s="120"/>
      <c r="J27" s="7"/>
      <c r="K27" s="153">
        <f t="shared" si="15"/>
        <v>0</v>
      </c>
      <c r="L27" s="155">
        <f t="shared" si="16"/>
        <v>0</v>
      </c>
    </row>
    <row r="28" spans="1:12" customFormat="1" ht="13" x14ac:dyDescent="0.3">
      <c r="A28" s="13"/>
      <c r="B28" s="14"/>
      <c r="C28" s="141" t="str">
        <f t="shared" si="0"/>
        <v>FC</v>
      </c>
      <c r="D28" s="117"/>
      <c r="E28" s="7"/>
      <c r="F28" s="152">
        <f t="shared" si="13"/>
        <v>0</v>
      </c>
      <c r="G28" s="142">
        <f t="shared" si="2"/>
        <v>0.12345</v>
      </c>
      <c r="H28" s="153">
        <f t="shared" si="14"/>
        <v>0</v>
      </c>
      <c r="I28" s="120"/>
      <c r="J28" s="7"/>
      <c r="K28" s="153">
        <f t="shared" si="15"/>
        <v>0</v>
      </c>
      <c r="L28" s="155">
        <f t="shared" si="16"/>
        <v>0</v>
      </c>
    </row>
    <row r="29" spans="1:12" customFormat="1" ht="13" x14ac:dyDescent="0.3">
      <c r="A29" s="13"/>
      <c r="B29" s="14"/>
      <c r="C29" s="141" t="str">
        <f t="shared" si="0"/>
        <v>FC</v>
      </c>
      <c r="D29" s="117"/>
      <c r="E29" s="7"/>
      <c r="F29" s="152">
        <f t="shared" si="13"/>
        <v>0</v>
      </c>
      <c r="G29" s="142">
        <f t="shared" si="2"/>
        <v>0.12345</v>
      </c>
      <c r="H29" s="153">
        <f t="shared" si="14"/>
        <v>0</v>
      </c>
      <c r="I29" s="120"/>
      <c r="J29" s="7"/>
      <c r="K29" s="153">
        <f t="shared" si="15"/>
        <v>0</v>
      </c>
      <c r="L29" s="155">
        <f t="shared" si="16"/>
        <v>0</v>
      </c>
    </row>
    <row r="30" spans="1:12" customFormat="1" ht="13" x14ac:dyDescent="0.3">
      <c r="A30" s="13"/>
      <c r="B30" s="14"/>
      <c r="C30" s="13"/>
      <c r="D30" s="117"/>
      <c r="E30" s="7"/>
      <c r="F30" s="7"/>
      <c r="G30" s="27"/>
      <c r="H30" s="218"/>
      <c r="I30" s="120"/>
      <c r="J30" s="7"/>
      <c r="K30" s="218"/>
      <c r="L30" s="219"/>
    </row>
    <row r="31" spans="1:12" customFormat="1" ht="14" x14ac:dyDescent="0.3">
      <c r="A31" s="195" t="s">
        <v>111</v>
      </c>
      <c r="B31" s="170" t="s">
        <v>158</v>
      </c>
      <c r="C31" s="220"/>
      <c r="D31" s="221"/>
      <c r="E31" s="222"/>
      <c r="F31" s="222">
        <f>SUM(F32:F39)</f>
        <v>0</v>
      </c>
      <c r="G31" s="223"/>
      <c r="H31" s="224">
        <f>SUM(H32:H39)</f>
        <v>0</v>
      </c>
      <c r="I31" s="225"/>
      <c r="J31" s="222"/>
      <c r="K31" s="224">
        <f t="shared" ref="K31" si="17">SUM(K32:K39)</f>
        <v>0</v>
      </c>
      <c r="L31" s="226">
        <f t="shared" ref="L31" si="18">SUM(L32:L39)</f>
        <v>0</v>
      </c>
    </row>
    <row r="32" spans="1:12" customFormat="1" ht="13" x14ac:dyDescent="0.3">
      <c r="A32" s="13"/>
      <c r="B32" s="14"/>
      <c r="C32" s="141" t="str">
        <f t="shared" si="0"/>
        <v>FC</v>
      </c>
      <c r="D32" s="117"/>
      <c r="E32" s="7"/>
      <c r="F32" s="152">
        <f t="shared" si="5"/>
        <v>0</v>
      </c>
      <c r="G32" s="142">
        <f t="shared" si="2"/>
        <v>0.12345</v>
      </c>
      <c r="H32" s="153">
        <f t="shared" si="6"/>
        <v>0</v>
      </c>
      <c r="I32" s="120"/>
      <c r="J32" s="7"/>
      <c r="K32" s="153">
        <f t="shared" si="7"/>
        <v>0</v>
      </c>
      <c r="L32" s="155">
        <f t="shared" si="8"/>
        <v>0</v>
      </c>
    </row>
    <row r="33" spans="1:12" customFormat="1" ht="13" x14ac:dyDescent="0.3">
      <c r="A33" s="13"/>
      <c r="B33" s="14"/>
      <c r="C33" s="141" t="str">
        <f t="shared" si="0"/>
        <v>FC</v>
      </c>
      <c r="D33" s="117"/>
      <c r="E33" s="7"/>
      <c r="F33" s="152">
        <f t="shared" ref="F33:F38" si="19">D33*E33</f>
        <v>0</v>
      </c>
      <c r="G33" s="142">
        <f t="shared" si="2"/>
        <v>0.12345</v>
      </c>
      <c r="H33" s="153">
        <f t="shared" ref="H33:H38" si="20">IF(G33&lt;&gt;0,F33/G33,0)</f>
        <v>0</v>
      </c>
      <c r="I33" s="120"/>
      <c r="J33" s="7"/>
      <c r="K33" s="153">
        <f t="shared" ref="K33:K38" si="21">I33*J33</f>
        <v>0</v>
      </c>
      <c r="L33" s="155">
        <f t="shared" ref="L33:L38" si="22">IF(OR(J33&gt;0,H33&gt;0),H33+K33,0)</f>
        <v>0</v>
      </c>
    </row>
    <row r="34" spans="1:12" customFormat="1" ht="13" x14ac:dyDescent="0.3">
      <c r="A34" s="13"/>
      <c r="B34" s="14"/>
      <c r="C34" s="141" t="str">
        <f t="shared" si="0"/>
        <v>FC</v>
      </c>
      <c r="D34" s="117"/>
      <c r="E34" s="7"/>
      <c r="F34" s="152">
        <f t="shared" si="19"/>
        <v>0</v>
      </c>
      <c r="G34" s="142">
        <f t="shared" si="2"/>
        <v>0.12345</v>
      </c>
      <c r="H34" s="153">
        <f t="shared" si="20"/>
        <v>0</v>
      </c>
      <c r="I34" s="120"/>
      <c r="J34" s="7"/>
      <c r="K34" s="153">
        <f t="shared" si="21"/>
        <v>0</v>
      </c>
      <c r="L34" s="155">
        <f t="shared" si="22"/>
        <v>0</v>
      </c>
    </row>
    <row r="35" spans="1:12" customFormat="1" ht="13" x14ac:dyDescent="0.3">
      <c r="A35" s="13"/>
      <c r="B35" s="14"/>
      <c r="C35" s="141" t="str">
        <f t="shared" si="0"/>
        <v>FC</v>
      </c>
      <c r="D35" s="117"/>
      <c r="E35" s="7"/>
      <c r="F35" s="152">
        <f t="shared" si="19"/>
        <v>0</v>
      </c>
      <c r="G35" s="142">
        <f t="shared" si="2"/>
        <v>0.12345</v>
      </c>
      <c r="H35" s="153">
        <f t="shared" si="20"/>
        <v>0</v>
      </c>
      <c r="I35" s="120"/>
      <c r="J35" s="7"/>
      <c r="K35" s="153">
        <f t="shared" si="21"/>
        <v>0</v>
      </c>
      <c r="L35" s="155">
        <f t="shared" si="22"/>
        <v>0</v>
      </c>
    </row>
    <row r="36" spans="1:12" customFormat="1" ht="13" x14ac:dyDescent="0.3">
      <c r="A36" s="13"/>
      <c r="B36" s="14"/>
      <c r="C36" s="141" t="str">
        <f t="shared" si="0"/>
        <v>FC</v>
      </c>
      <c r="D36" s="117"/>
      <c r="E36" s="7"/>
      <c r="F36" s="152">
        <f t="shared" si="19"/>
        <v>0</v>
      </c>
      <c r="G36" s="142">
        <f t="shared" si="2"/>
        <v>0.12345</v>
      </c>
      <c r="H36" s="153">
        <f t="shared" si="20"/>
        <v>0</v>
      </c>
      <c r="I36" s="120"/>
      <c r="J36" s="7"/>
      <c r="K36" s="153">
        <f t="shared" si="21"/>
        <v>0</v>
      </c>
      <c r="L36" s="155">
        <f t="shared" si="22"/>
        <v>0</v>
      </c>
    </row>
    <row r="37" spans="1:12" customFormat="1" ht="13" x14ac:dyDescent="0.3">
      <c r="A37" s="13"/>
      <c r="B37" s="14"/>
      <c r="C37" s="141" t="str">
        <f t="shared" si="0"/>
        <v>FC</v>
      </c>
      <c r="D37" s="117"/>
      <c r="E37" s="7"/>
      <c r="F37" s="152">
        <f t="shared" si="19"/>
        <v>0</v>
      </c>
      <c r="G37" s="142">
        <f t="shared" si="2"/>
        <v>0.12345</v>
      </c>
      <c r="H37" s="153">
        <f t="shared" si="20"/>
        <v>0</v>
      </c>
      <c r="I37" s="120"/>
      <c r="J37" s="7"/>
      <c r="K37" s="153">
        <f t="shared" si="21"/>
        <v>0</v>
      </c>
      <c r="L37" s="155">
        <f t="shared" si="22"/>
        <v>0</v>
      </c>
    </row>
    <row r="38" spans="1:12" customFormat="1" ht="13" x14ac:dyDescent="0.3">
      <c r="A38" s="13"/>
      <c r="B38" s="14"/>
      <c r="C38" s="141" t="str">
        <f t="shared" si="0"/>
        <v>FC</v>
      </c>
      <c r="D38" s="117"/>
      <c r="E38" s="7"/>
      <c r="F38" s="152">
        <f t="shared" si="19"/>
        <v>0</v>
      </c>
      <c r="G38" s="142">
        <f t="shared" si="2"/>
        <v>0.12345</v>
      </c>
      <c r="H38" s="153">
        <f t="shared" si="20"/>
        <v>0</v>
      </c>
      <c r="I38" s="120"/>
      <c r="J38" s="7"/>
      <c r="K38" s="153">
        <f t="shared" si="21"/>
        <v>0</v>
      </c>
      <c r="L38" s="155">
        <f t="shared" si="22"/>
        <v>0</v>
      </c>
    </row>
    <row r="39" spans="1:12" customFormat="1" ht="13" x14ac:dyDescent="0.3">
      <c r="A39" s="13"/>
      <c r="B39" s="14"/>
      <c r="C39" s="13"/>
      <c r="D39" s="117"/>
      <c r="E39" s="7"/>
      <c r="F39" s="7"/>
      <c r="G39" s="27"/>
      <c r="H39" s="218"/>
      <c r="I39" s="120"/>
      <c r="J39" s="7"/>
      <c r="K39" s="218"/>
      <c r="L39" s="219"/>
    </row>
    <row r="40" spans="1:12" customFormat="1" ht="14" x14ac:dyDescent="0.3">
      <c r="A40" s="195" t="s">
        <v>112</v>
      </c>
      <c r="B40" s="170" t="s">
        <v>159</v>
      </c>
      <c r="C40" s="220"/>
      <c r="D40" s="221"/>
      <c r="E40" s="222"/>
      <c r="F40" s="222">
        <f>SUM(F41:F48)</f>
        <v>0</v>
      </c>
      <c r="G40" s="223"/>
      <c r="H40" s="224">
        <f>SUM(H41:H48)</f>
        <v>0</v>
      </c>
      <c r="I40" s="225"/>
      <c r="J40" s="222"/>
      <c r="K40" s="224">
        <f t="shared" ref="K40" si="23">SUM(K41:K48)</f>
        <v>0</v>
      </c>
      <c r="L40" s="226">
        <f t="shared" ref="L40" si="24">SUM(L41:L48)</f>
        <v>0</v>
      </c>
    </row>
    <row r="41" spans="1:12" customFormat="1" ht="13" x14ac:dyDescent="0.3">
      <c r="A41" s="13"/>
      <c r="B41" s="14"/>
      <c r="C41" s="141" t="str">
        <f t="shared" si="0"/>
        <v>FC</v>
      </c>
      <c r="D41" s="117"/>
      <c r="E41" s="7"/>
      <c r="F41" s="152">
        <f t="shared" ref="F41" si="25">D41*E41</f>
        <v>0</v>
      </c>
      <c r="G41" s="142">
        <f t="shared" si="2"/>
        <v>0.12345</v>
      </c>
      <c r="H41" s="153">
        <f t="shared" ref="H41" si="26">IF(G41&lt;&gt;0,F41/G41,0)</f>
        <v>0</v>
      </c>
      <c r="I41" s="120"/>
      <c r="J41" s="7"/>
      <c r="K41" s="153">
        <f t="shared" ref="K41" si="27">I41*J41</f>
        <v>0</v>
      </c>
      <c r="L41" s="155">
        <f t="shared" ref="L41" si="28">IF(OR(J41&gt;0,H41&gt;0),H41+K41,0)</f>
        <v>0</v>
      </c>
    </row>
    <row r="42" spans="1:12" customFormat="1" ht="13" x14ac:dyDescent="0.3">
      <c r="A42" s="13"/>
      <c r="B42" s="14"/>
      <c r="C42" s="141" t="str">
        <f t="shared" ref="C42:C46" si="29">$B$7</f>
        <v>FC</v>
      </c>
      <c r="D42" s="117"/>
      <c r="E42" s="7"/>
      <c r="F42" s="152">
        <f t="shared" si="1"/>
        <v>0</v>
      </c>
      <c r="G42" s="142">
        <f t="shared" ref="G42:G46" si="30">$B$8</f>
        <v>0.12345</v>
      </c>
      <c r="H42" s="153">
        <f t="shared" si="3"/>
        <v>0</v>
      </c>
      <c r="I42" s="120"/>
      <c r="J42" s="7"/>
      <c r="K42" s="153">
        <f t="shared" si="4"/>
        <v>0</v>
      </c>
      <c r="L42" s="155">
        <f t="shared" ref="L42:L44" si="31">IF(OR(J42&gt;0,H42&gt;0),H42+K42,0)</f>
        <v>0</v>
      </c>
    </row>
    <row r="43" spans="1:12" customFormat="1" ht="13" x14ac:dyDescent="0.3">
      <c r="A43" s="13"/>
      <c r="B43" s="14"/>
      <c r="C43" s="141" t="str">
        <f t="shared" si="29"/>
        <v>FC</v>
      </c>
      <c r="D43" s="117"/>
      <c r="E43" s="7"/>
      <c r="F43" s="152">
        <f t="shared" si="1"/>
        <v>0</v>
      </c>
      <c r="G43" s="142">
        <f t="shared" si="30"/>
        <v>0.12345</v>
      </c>
      <c r="H43" s="153">
        <f t="shared" si="3"/>
        <v>0</v>
      </c>
      <c r="I43" s="120"/>
      <c r="J43" s="7"/>
      <c r="K43" s="153">
        <f t="shared" si="4"/>
        <v>0</v>
      </c>
      <c r="L43" s="155">
        <f t="shared" si="31"/>
        <v>0</v>
      </c>
    </row>
    <row r="44" spans="1:12" customFormat="1" ht="13" x14ac:dyDescent="0.3">
      <c r="A44" s="13"/>
      <c r="B44" s="14"/>
      <c r="C44" s="141" t="str">
        <f t="shared" si="29"/>
        <v>FC</v>
      </c>
      <c r="D44" s="117"/>
      <c r="E44" s="7"/>
      <c r="F44" s="152">
        <f t="shared" si="1"/>
        <v>0</v>
      </c>
      <c r="G44" s="142">
        <f t="shared" si="30"/>
        <v>0.12345</v>
      </c>
      <c r="H44" s="153">
        <f t="shared" si="3"/>
        <v>0</v>
      </c>
      <c r="I44" s="120"/>
      <c r="J44" s="7"/>
      <c r="K44" s="153">
        <f t="shared" si="4"/>
        <v>0</v>
      </c>
      <c r="L44" s="155">
        <f t="shared" si="31"/>
        <v>0</v>
      </c>
    </row>
    <row r="45" spans="1:12" customFormat="1" ht="13" x14ac:dyDescent="0.3">
      <c r="A45" s="13"/>
      <c r="B45" s="14"/>
      <c r="C45" s="141" t="str">
        <f t="shared" si="29"/>
        <v>FC</v>
      </c>
      <c r="D45" s="117"/>
      <c r="E45" s="7"/>
      <c r="F45" s="152">
        <f t="shared" ref="F45" si="32">D45*E45</f>
        <v>0</v>
      </c>
      <c r="G45" s="142">
        <f t="shared" si="30"/>
        <v>0.12345</v>
      </c>
      <c r="H45" s="153">
        <f t="shared" ref="H45" si="33">IF(G45&lt;&gt;0,F45/G45,0)</f>
        <v>0</v>
      </c>
      <c r="I45" s="120"/>
      <c r="J45" s="7"/>
      <c r="K45" s="153">
        <f t="shared" ref="K45" si="34">I45*J45</f>
        <v>0</v>
      </c>
      <c r="L45" s="155">
        <f t="shared" ref="L45" si="35">IF(OR(J45&gt;0,H45&gt;0),H45+K45,0)</f>
        <v>0</v>
      </c>
    </row>
    <row r="46" spans="1:12" customFormat="1" ht="13" x14ac:dyDescent="0.3">
      <c r="A46" s="13"/>
      <c r="B46" s="14"/>
      <c r="C46" s="141" t="str">
        <f t="shared" si="29"/>
        <v>FC</v>
      </c>
      <c r="D46" s="117"/>
      <c r="E46" s="7"/>
      <c r="F46" s="152">
        <f t="shared" ref="F46" si="36">D46*E46</f>
        <v>0</v>
      </c>
      <c r="G46" s="142">
        <f t="shared" si="30"/>
        <v>0.12345</v>
      </c>
      <c r="H46" s="153">
        <f t="shared" ref="H46" si="37">IF(G46&lt;&gt;0,F46/G46,0)</f>
        <v>0</v>
      </c>
      <c r="I46" s="120"/>
      <c r="J46" s="7"/>
      <c r="K46" s="153">
        <f t="shared" ref="K46" si="38">I46*J46</f>
        <v>0</v>
      </c>
      <c r="L46" s="155">
        <f t="shared" ref="L46" si="39">IF(OR(J46&gt;0,H46&gt;0),H46+K46,0)</f>
        <v>0</v>
      </c>
    </row>
    <row r="47" spans="1:12" customFormat="1" ht="13" x14ac:dyDescent="0.3">
      <c r="A47" s="13"/>
      <c r="B47" s="14"/>
      <c r="C47" s="141" t="str">
        <f t="shared" ref="C47:C56" si="40">$B$7</f>
        <v>FC</v>
      </c>
      <c r="D47" s="117"/>
      <c r="E47" s="7"/>
      <c r="F47" s="152">
        <f t="shared" si="1"/>
        <v>0</v>
      </c>
      <c r="G47" s="142">
        <f t="shared" ref="G47:G56" si="41">$B$8</f>
        <v>0.12345</v>
      </c>
      <c r="H47" s="153">
        <f t="shared" si="3"/>
        <v>0</v>
      </c>
      <c r="I47" s="120"/>
      <c r="J47" s="7"/>
      <c r="K47" s="153">
        <f t="shared" si="4"/>
        <v>0</v>
      </c>
      <c r="L47" s="155">
        <f t="shared" ref="L47:L52" si="42">IF(OR(J47&gt;0,H47&gt;0),H47+K47,0)</f>
        <v>0</v>
      </c>
    </row>
    <row r="48" spans="1:12" customFormat="1" ht="13" x14ac:dyDescent="0.3">
      <c r="A48" s="13"/>
      <c r="B48" s="14"/>
      <c r="C48" s="13"/>
      <c r="D48" s="117"/>
      <c r="E48" s="7"/>
      <c r="F48" s="7"/>
      <c r="G48" s="27"/>
      <c r="H48" s="218"/>
      <c r="I48" s="120"/>
      <c r="J48" s="7"/>
      <c r="K48" s="218"/>
      <c r="L48" s="219"/>
    </row>
    <row r="49" spans="1:12" customFormat="1" ht="14" x14ac:dyDescent="0.3">
      <c r="A49" s="195" t="s">
        <v>167</v>
      </c>
      <c r="B49" s="170" t="s">
        <v>166</v>
      </c>
      <c r="C49" s="220"/>
      <c r="D49" s="221"/>
      <c r="E49" s="222"/>
      <c r="F49" s="222">
        <f>SUM(F50:F57)</f>
        <v>0</v>
      </c>
      <c r="G49" s="223"/>
      <c r="H49" s="224">
        <f>SUM(H50:H57)</f>
        <v>0</v>
      </c>
      <c r="I49" s="225"/>
      <c r="J49" s="222"/>
      <c r="K49" s="224">
        <f t="shared" ref="K49" si="43">SUM(K50:K57)</f>
        <v>0</v>
      </c>
      <c r="L49" s="226">
        <f t="shared" ref="L49" si="44">SUM(L50:L57)</f>
        <v>0</v>
      </c>
    </row>
    <row r="50" spans="1:12" customFormat="1" ht="13" x14ac:dyDescent="0.3">
      <c r="A50" s="13"/>
      <c r="B50" s="14"/>
      <c r="C50" s="141" t="str">
        <f t="shared" si="40"/>
        <v>FC</v>
      </c>
      <c r="D50" s="117"/>
      <c r="E50" s="7"/>
      <c r="F50" s="152">
        <f t="shared" si="1"/>
        <v>0</v>
      </c>
      <c r="G50" s="142">
        <f t="shared" si="41"/>
        <v>0.12345</v>
      </c>
      <c r="H50" s="153">
        <f t="shared" si="3"/>
        <v>0</v>
      </c>
      <c r="I50" s="120"/>
      <c r="J50" s="7"/>
      <c r="K50" s="153">
        <f t="shared" si="4"/>
        <v>0</v>
      </c>
      <c r="L50" s="155">
        <f t="shared" si="42"/>
        <v>0</v>
      </c>
    </row>
    <row r="51" spans="1:12" customFormat="1" ht="13" x14ac:dyDescent="0.3">
      <c r="A51" s="13"/>
      <c r="B51" s="14"/>
      <c r="C51" s="141" t="str">
        <f t="shared" si="40"/>
        <v>FC</v>
      </c>
      <c r="D51" s="117"/>
      <c r="E51" s="7"/>
      <c r="F51" s="152">
        <f t="shared" si="1"/>
        <v>0</v>
      </c>
      <c r="G51" s="142">
        <f t="shared" si="41"/>
        <v>0.12345</v>
      </c>
      <c r="H51" s="153">
        <f t="shared" si="3"/>
        <v>0</v>
      </c>
      <c r="I51" s="120"/>
      <c r="J51" s="7"/>
      <c r="K51" s="153">
        <f t="shared" si="4"/>
        <v>0</v>
      </c>
      <c r="L51" s="155">
        <f t="shared" si="42"/>
        <v>0</v>
      </c>
    </row>
    <row r="52" spans="1:12" customFormat="1" ht="13" x14ac:dyDescent="0.3">
      <c r="A52" s="13"/>
      <c r="B52" s="14"/>
      <c r="C52" s="141" t="str">
        <f t="shared" si="40"/>
        <v>FC</v>
      </c>
      <c r="D52" s="117"/>
      <c r="E52" s="7"/>
      <c r="F52" s="152">
        <f t="shared" si="1"/>
        <v>0</v>
      </c>
      <c r="G52" s="142">
        <f t="shared" si="41"/>
        <v>0.12345</v>
      </c>
      <c r="H52" s="153">
        <f t="shared" si="3"/>
        <v>0</v>
      </c>
      <c r="I52" s="120"/>
      <c r="J52" s="7"/>
      <c r="K52" s="153">
        <f t="shared" si="4"/>
        <v>0</v>
      </c>
      <c r="L52" s="155">
        <f t="shared" si="42"/>
        <v>0</v>
      </c>
    </row>
    <row r="53" spans="1:12" customFormat="1" ht="13" x14ac:dyDescent="0.3">
      <c r="A53" s="13"/>
      <c r="B53" s="14"/>
      <c r="C53" s="141" t="str">
        <f t="shared" si="40"/>
        <v>FC</v>
      </c>
      <c r="D53" s="117"/>
      <c r="E53" s="7"/>
      <c r="F53" s="152">
        <f t="shared" ref="F53" si="45">D53*E53</f>
        <v>0</v>
      </c>
      <c r="G53" s="142">
        <f t="shared" si="41"/>
        <v>0.12345</v>
      </c>
      <c r="H53" s="153">
        <f t="shared" ref="H53" si="46">IF(G53&lt;&gt;0,F53/G53,0)</f>
        <v>0</v>
      </c>
      <c r="I53" s="120"/>
      <c r="J53" s="7"/>
      <c r="K53" s="153">
        <f t="shared" ref="K53" si="47">I53*J53</f>
        <v>0</v>
      </c>
      <c r="L53" s="155">
        <f t="shared" ref="L53" si="48">IF(OR(J53&gt;0,H53&gt;0),H53+K53,0)</f>
        <v>0</v>
      </c>
    </row>
    <row r="54" spans="1:12" customFormat="1" ht="13" x14ac:dyDescent="0.3">
      <c r="A54" s="13"/>
      <c r="B54" s="14"/>
      <c r="C54" s="141" t="str">
        <f t="shared" si="40"/>
        <v>FC</v>
      </c>
      <c r="D54" s="117"/>
      <c r="E54" s="7"/>
      <c r="F54" s="152">
        <f>D54*E54</f>
        <v>0</v>
      </c>
      <c r="G54" s="142">
        <f t="shared" si="41"/>
        <v>0.12345</v>
      </c>
      <c r="H54" s="153">
        <f>IF(G54&lt;&gt;0,F54/G54,0)</f>
        <v>0</v>
      </c>
      <c r="I54" s="120"/>
      <c r="J54" s="7"/>
      <c r="K54" s="153">
        <f>I54*J54</f>
        <v>0</v>
      </c>
      <c r="L54" s="155">
        <f>IF(OR(J54&gt;0,H54&gt;0),H54+K54,0)</f>
        <v>0</v>
      </c>
    </row>
    <row r="55" spans="1:12" customFormat="1" ht="13" x14ac:dyDescent="0.3">
      <c r="A55" s="13"/>
      <c r="B55" s="14"/>
      <c r="C55" s="141" t="str">
        <f t="shared" si="40"/>
        <v>FC</v>
      </c>
      <c r="D55" s="117"/>
      <c r="E55" s="7"/>
      <c r="F55" s="152">
        <f>D55*E55</f>
        <v>0</v>
      </c>
      <c r="G55" s="142">
        <f t="shared" si="41"/>
        <v>0.12345</v>
      </c>
      <c r="H55" s="153">
        <f>IF(G55&lt;&gt;0,F55/G55,0)</f>
        <v>0</v>
      </c>
      <c r="I55" s="120"/>
      <c r="J55" s="7"/>
      <c r="K55" s="153">
        <f>I55*J55</f>
        <v>0</v>
      </c>
      <c r="L55" s="155">
        <f>IF(OR(J55&gt;0,H55&gt;0),H55+K55,0)</f>
        <v>0</v>
      </c>
    </row>
    <row r="56" spans="1:12" customFormat="1" ht="13" x14ac:dyDescent="0.3">
      <c r="A56" s="13"/>
      <c r="B56" s="14"/>
      <c r="C56" s="141" t="str">
        <f t="shared" si="40"/>
        <v>FC</v>
      </c>
      <c r="D56" s="117"/>
      <c r="E56" s="7"/>
      <c r="F56" s="152">
        <f>D56*E56</f>
        <v>0</v>
      </c>
      <c r="G56" s="142">
        <f t="shared" si="41"/>
        <v>0.12345</v>
      </c>
      <c r="H56" s="153">
        <f>IF(G56&lt;&gt;0,F56/G56,0)</f>
        <v>0</v>
      </c>
      <c r="I56" s="120"/>
      <c r="J56" s="7"/>
      <c r="K56" s="153">
        <f>I56*J56</f>
        <v>0</v>
      </c>
      <c r="L56" s="155">
        <f>IF(OR(J56&gt;0,H56&gt;0),H56+K56,0)</f>
        <v>0</v>
      </c>
    </row>
    <row r="57" spans="1:12" customFormat="1" ht="13.5" thickBot="1" x14ac:dyDescent="0.35">
      <c r="A57" s="29"/>
      <c r="B57" s="25"/>
      <c r="C57" s="143"/>
      <c r="D57" s="127"/>
      <c r="E57" s="26"/>
      <c r="F57" s="169"/>
      <c r="G57" s="169"/>
      <c r="H57" s="197"/>
      <c r="I57" s="121"/>
      <c r="J57" s="26"/>
      <c r="K57" s="197"/>
      <c r="L57" s="207"/>
    </row>
    <row r="58" spans="1:12" customFormat="1" ht="13.5" thickBot="1" x14ac:dyDescent="0.35">
      <c r="A58" s="201"/>
      <c r="B58" s="212" t="str">
        <f>+"SUB-TOTAL:  "&amp;A15</f>
        <v>SUB-TOTAL:  G7</v>
      </c>
      <c r="C58" s="213"/>
      <c r="D58" s="204"/>
      <c r="E58" s="198"/>
      <c r="F58" s="198">
        <f>F17+F31+F40+F49</f>
        <v>0</v>
      </c>
      <c r="G58" s="199">
        <f>$B$8</f>
        <v>0.12345</v>
      </c>
      <c r="H58" s="198">
        <f>H17+H31+H40+H49</f>
        <v>0</v>
      </c>
      <c r="I58" s="205"/>
      <c r="J58" s="198"/>
      <c r="K58" s="200">
        <f>K17+K31+K40+K49</f>
        <v>0</v>
      </c>
      <c r="L58" s="206">
        <f>L17+L31+L40+L49</f>
        <v>0</v>
      </c>
    </row>
    <row r="59" spans="1:12" ht="13" x14ac:dyDescent="0.3">
      <c r="A59" s="1"/>
      <c r="B59" s="1"/>
      <c r="C59" s="4"/>
      <c r="D59" s="129"/>
      <c r="E59" s="136"/>
      <c r="F59" s="136"/>
      <c r="G59" s="1"/>
      <c r="H59" s="107"/>
      <c r="I59" s="123"/>
      <c r="J59" s="136"/>
      <c r="K59" s="138"/>
      <c r="L59" s="138"/>
    </row>
    <row r="60" spans="1:12" ht="10.5" x14ac:dyDescent="0.25">
      <c r="D60" s="130"/>
      <c r="E60" s="135"/>
      <c r="F60" s="137"/>
      <c r="H60" s="108"/>
      <c r="I60" s="124"/>
      <c r="J60" s="135"/>
      <c r="K60" s="139"/>
      <c r="L60" s="139"/>
    </row>
    <row r="61" spans="1:12" ht="10.5" x14ac:dyDescent="0.25">
      <c r="D61" s="130"/>
      <c r="E61" s="135"/>
      <c r="F61" s="137"/>
      <c r="H61" s="108"/>
      <c r="I61" s="124"/>
      <c r="J61" s="135"/>
      <c r="K61" s="139"/>
      <c r="L61" s="139"/>
    </row>
    <row r="62" spans="1:12" ht="10.5" x14ac:dyDescent="0.25">
      <c r="D62" s="130"/>
      <c r="E62" s="135"/>
      <c r="F62" s="137"/>
      <c r="H62" s="108"/>
      <c r="I62" s="124"/>
      <c r="J62" s="135"/>
      <c r="K62" s="139"/>
      <c r="L62" s="139"/>
    </row>
    <row r="63" spans="1:12" ht="10.5" x14ac:dyDescent="0.25">
      <c r="D63" s="130"/>
      <c r="E63" s="135"/>
      <c r="F63" s="137"/>
      <c r="H63" s="108"/>
      <c r="I63" s="124"/>
      <c r="J63" s="135"/>
      <c r="K63" s="139"/>
      <c r="L63" s="139"/>
    </row>
    <row r="64" spans="1:12" ht="10.5" x14ac:dyDescent="0.25">
      <c r="D64" s="130"/>
      <c r="E64" s="135"/>
      <c r="F64" s="137"/>
      <c r="H64" s="108"/>
      <c r="I64" s="124"/>
      <c r="J64" s="135"/>
      <c r="K64" s="139"/>
      <c r="L64" s="139"/>
    </row>
    <row r="65" spans="4:12" ht="10.5" x14ac:dyDescent="0.25">
      <c r="D65" s="130"/>
      <c r="E65" s="135"/>
      <c r="F65" s="137"/>
      <c r="H65" s="108"/>
      <c r="I65" s="124"/>
      <c r="J65" s="135"/>
      <c r="K65" s="139"/>
      <c r="L65" s="139"/>
    </row>
    <row r="66" spans="4:12" ht="10.5" x14ac:dyDescent="0.25">
      <c r="D66" s="130"/>
      <c r="E66" s="135"/>
      <c r="F66" s="137"/>
      <c r="H66" s="108"/>
      <c r="I66" s="124"/>
      <c r="J66" s="135"/>
      <c r="K66" s="139"/>
      <c r="L66" s="139"/>
    </row>
    <row r="67" spans="4:12" ht="10.5" x14ac:dyDescent="0.25">
      <c r="D67" s="130"/>
      <c r="E67" s="135"/>
      <c r="F67" s="137"/>
      <c r="H67" s="108"/>
      <c r="I67" s="124"/>
      <c r="J67" s="135"/>
      <c r="K67" s="139"/>
      <c r="L67" s="139"/>
    </row>
    <row r="68" spans="4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4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4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4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4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4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4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4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4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4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4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4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4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4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ht="10.5" x14ac:dyDescent="0.25">
      <c r="D103" s="130"/>
      <c r="E103" s="135"/>
      <c r="F103" s="137"/>
      <c r="H103" s="108"/>
      <c r="I103" s="124"/>
      <c r="J103" s="135"/>
      <c r="K103" s="139"/>
      <c r="L103" s="139"/>
    </row>
    <row r="104" spans="4:12" ht="10.5" x14ac:dyDescent="0.25">
      <c r="D104" s="130"/>
      <c r="E104" s="135"/>
      <c r="F104" s="137"/>
      <c r="H104" s="108"/>
      <c r="I104" s="124"/>
      <c r="J104" s="135"/>
      <c r="K104" s="139"/>
      <c r="L104" s="139"/>
    </row>
    <row r="105" spans="4:12" ht="10.5" x14ac:dyDescent="0.25">
      <c r="D105" s="130"/>
      <c r="E105" s="135"/>
      <c r="F105" s="137"/>
      <c r="H105" s="108"/>
      <c r="I105" s="124"/>
      <c r="J105" s="135"/>
      <c r="K105" s="139"/>
      <c r="L105" s="139"/>
    </row>
    <row r="106" spans="4:12" ht="10.5" x14ac:dyDescent="0.25">
      <c r="D106" s="130"/>
      <c r="E106" s="135"/>
      <c r="F106" s="137"/>
      <c r="H106" s="108"/>
      <c r="I106" s="124"/>
      <c r="J106" s="135"/>
      <c r="K106" s="139"/>
      <c r="L106" s="139"/>
    </row>
    <row r="107" spans="4:12" ht="10.5" x14ac:dyDescent="0.25">
      <c r="D107" s="130"/>
      <c r="E107" s="135"/>
      <c r="F107" s="137"/>
      <c r="H107" s="108"/>
      <c r="I107" s="124"/>
      <c r="J107" s="135"/>
      <c r="K107" s="139"/>
      <c r="L107" s="139"/>
    </row>
    <row r="108" spans="4:12" x14ac:dyDescent="0.2">
      <c r="E108" s="70"/>
      <c r="F108" s="102"/>
    </row>
    <row r="109" spans="4:12" x14ac:dyDescent="0.2">
      <c r="E109" s="70"/>
      <c r="F109" s="102"/>
    </row>
    <row r="110" spans="4:12" x14ac:dyDescent="0.2">
      <c r="E110" s="70"/>
      <c r="F110" s="102"/>
    </row>
  </sheetData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 tint="0.39997558519241921"/>
  </sheetPr>
  <dimension ref="A1:L97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209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115</v>
      </c>
      <c r="B3" s="33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34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34" t="s">
        <v>122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34" t="s">
        <v>124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87" t="s">
        <v>12</v>
      </c>
      <c r="D10" s="288"/>
      <c r="E10" s="288"/>
      <c r="F10" s="288"/>
      <c r="G10" s="288"/>
      <c r="H10" s="289"/>
      <c r="I10" s="287" t="s">
        <v>0</v>
      </c>
      <c r="J10" s="288"/>
      <c r="K10" s="289"/>
      <c r="L10" s="35"/>
    </row>
    <row r="11" spans="1:12" customFormat="1" ht="13" thickBot="1" x14ac:dyDescent="0.3">
      <c r="A11" s="1"/>
      <c r="B11" s="1"/>
      <c r="C11" s="307"/>
      <c r="D11" s="260"/>
      <c r="E11" s="260"/>
      <c r="F11" s="260"/>
      <c r="G11" s="291"/>
      <c r="H11" s="308"/>
      <c r="I11" s="307"/>
      <c r="J11" s="260"/>
      <c r="K11" s="308"/>
      <c r="L11" s="36"/>
    </row>
    <row r="12" spans="1:12" customFormat="1" ht="13" x14ac:dyDescent="0.2">
      <c r="A12" s="253" t="s">
        <v>25</v>
      </c>
      <c r="B12" s="262" t="s">
        <v>2</v>
      </c>
      <c r="C12" s="310" t="s">
        <v>5</v>
      </c>
      <c r="D12" s="81" t="s">
        <v>1</v>
      </c>
      <c r="E12" s="253" t="s">
        <v>6</v>
      </c>
      <c r="F12" s="253" t="s">
        <v>7</v>
      </c>
      <c r="G12" s="297" t="str">
        <f>"ROE: 1R = "&amp;'Bidder Info'!$D$5</f>
        <v>ROE: 1R = 0.12345</v>
      </c>
      <c r="H12" s="309" t="s">
        <v>11</v>
      </c>
      <c r="I12" s="82" t="s">
        <v>1</v>
      </c>
      <c r="J12" s="253" t="s">
        <v>8</v>
      </c>
      <c r="K12" s="309" t="s">
        <v>9</v>
      </c>
      <c r="L12" s="299" t="s">
        <v>10</v>
      </c>
    </row>
    <row r="13" spans="1:12" customFormat="1" ht="13" x14ac:dyDescent="0.2">
      <c r="A13" s="254"/>
      <c r="B13" s="263"/>
      <c r="C13" s="295"/>
      <c r="D13" s="79"/>
      <c r="E13" s="254"/>
      <c r="F13" s="254"/>
      <c r="G13" s="254"/>
      <c r="H13" s="302"/>
      <c r="I13" s="71"/>
      <c r="J13" s="254"/>
      <c r="K13" s="302"/>
      <c r="L13" s="299"/>
    </row>
    <row r="14" spans="1:12" customFormat="1" ht="13" x14ac:dyDescent="0.2">
      <c r="A14" s="255"/>
      <c r="B14" s="264"/>
      <c r="C14" s="296"/>
      <c r="D14" s="80"/>
      <c r="E14" s="255"/>
      <c r="F14" s="255"/>
      <c r="G14" s="255"/>
      <c r="H14" s="303"/>
      <c r="I14" s="72"/>
      <c r="J14" s="255"/>
      <c r="K14" s="303"/>
      <c r="L14" s="300"/>
    </row>
    <row r="15" spans="1:12" customFormat="1" ht="13" x14ac:dyDescent="0.3">
      <c r="A15" s="56" t="str">
        <f>B5</f>
        <v>G8_1</v>
      </c>
      <c r="B15" s="38" t="str">
        <f>B6</f>
        <v>Support &amp; Maintenance Contract (BASE)</v>
      </c>
      <c r="C15" s="37"/>
      <c r="D15" s="63"/>
      <c r="E15" s="40"/>
      <c r="F15" s="40"/>
      <c r="G15" s="40"/>
      <c r="H15" s="104"/>
      <c r="I15" s="103"/>
      <c r="J15" s="40"/>
      <c r="K15" s="104"/>
      <c r="L15" s="110"/>
    </row>
    <row r="16" spans="1:12" customFormat="1" ht="38.5" x14ac:dyDescent="0.3">
      <c r="A16" s="56"/>
      <c r="B16" s="229" t="s">
        <v>123</v>
      </c>
      <c r="C16" s="55"/>
      <c r="D16" s="63"/>
      <c r="E16" s="41"/>
      <c r="F16" s="41"/>
      <c r="G16" s="42"/>
      <c r="H16" s="83"/>
      <c r="I16" s="119"/>
      <c r="J16" s="41"/>
      <c r="K16" s="83"/>
      <c r="L16" s="111"/>
    </row>
    <row r="17" spans="1:12" customFormat="1" ht="13" x14ac:dyDescent="0.3">
      <c r="A17" s="12" t="s">
        <v>141</v>
      </c>
      <c r="B17" s="9"/>
      <c r="C17" s="141" t="str">
        <f t="shared" ref="C17:C31" si="0">$B$7</f>
        <v>FC</v>
      </c>
      <c r="D17" s="117"/>
      <c r="E17" s="7"/>
      <c r="F17" s="41">
        <f t="shared" ref="F17:F31" si="1">D17*E17</f>
        <v>0</v>
      </c>
      <c r="G17" s="142">
        <f t="shared" ref="G17:G31" si="2">$B$8</f>
        <v>0.12345</v>
      </c>
      <c r="H17" s="83">
        <f t="shared" ref="H17:H31" si="3">IF(G17&lt;&gt;0,F17/G17,0)</f>
        <v>0</v>
      </c>
      <c r="I17" s="120"/>
      <c r="J17" s="7"/>
      <c r="K17" s="83">
        <f t="shared" ref="K17:K31" si="4">I17*J17</f>
        <v>0</v>
      </c>
      <c r="L17" s="111">
        <f t="shared" ref="L17:L31" si="5">IF(OR(J17&gt;0,H17&gt;0),H17+K17,0)</f>
        <v>0</v>
      </c>
    </row>
    <row r="18" spans="1:12" customFormat="1" ht="13" x14ac:dyDescent="0.3">
      <c r="A18" s="12" t="s">
        <v>142</v>
      </c>
      <c r="B18" s="10"/>
      <c r="C18" s="141" t="str">
        <f t="shared" si="0"/>
        <v>FC</v>
      </c>
      <c r="D18" s="117"/>
      <c r="E18" s="7"/>
      <c r="F18" s="41">
        <f t="shared" si="1"/>
        <v>0</v>
      </c>
      <c r="G18" s="142">
        <f t="shared" si="2"/>
        <v>0.12345</v>
      </c>
      <c r="H18" s="83">
        <f t="shared" si="3"/>
        <v>0</v>
      </c>
      <c r="I18" s="120"/>
      <c r="J18" s="7"/>
      <c r="K18" s="83">
        <f t="shared" si="4"/>
        <v>0</v>
      </c>
      <c r="L18" s="111">
        <f t="shared" si="5"/>
        <v>0</v>
      </c>
    </row>
    <row r="19" spans="1:12" customFormat="1" ht="13" x14ac:dyDescent="0.3">
      <c r="A19" s="12" t="s">
        <v>143</v>
      </c>
      <c r="B19" s="11"/>
      <c r="C19" s="141" t="str">
        <f t="shared" si="0"/>
        <v>FC</v>
      </c>
      <c r="D19" s="117"/>
      <c r="E19" s="7"/>
      <c r="F19" s="41">
        <f t="shared" si="1"/>
        <v>0</v>
      </c>
      <c r="G19" s="142">
        <f t="shared" si="2"/>
        <v>0.12345</v>
      </c>
      <c r="H19" s="83">
        <f t="shared" si="3"/>
        <v>0</v>
      </c>
      <c r="I19" s="120"/>
      <c r="J19" s="7"/>
      <c r="K19" s="83">
        <f t="shared" si="4"/>
        <v>0</v>
      </c>
      <c r="L19" s="111">
        <f t="shared" si="5"/>
        <v>0</v>
      </c>
    </row>
    <row r="20" spans="1:12" customFormat="1" ht="13" x14ac:dyDescent="0.3">
      <c r="A20" s="12" t="s">
        <v>144</v>
      </c>
      <c r="B20" s="10"/>
      <c r="C20" s="141" t="str">
        <f t="shared" si="0"/>
        <v>FC</v>
      </c>
      <c r="D20" s="117"/>
      <c r="E20" s="7"/>
      <c r="F20" s="41">
        <f t="shared" si="1"/>
        <v>0</v>
      </c>
      <c r="G20" s="142">
        <f t="shared" si="2"/>
        <v>0.12345</v>
      </c>
      <c r="H20" s="83">
        <f t="shared" si="3"/>
        <v>0</v>
      </c>
      <c r="I20" s="120"/>
      <c r="J20" s="7"/>
      <c r="K20" s="83">
        <f t="shared" si="4"/>
        <v>0</v>
      </c>
      <c r="L20" s="111">
        <f t="shared" si="5"/>
        <v>0</v>
      </c>
    </row>
    <row r="21" spans="1:12" customFormat="1" ht="13" x14ac:dyDescent="0.3">
      <c r="A21" s="12" t="s">
        <v>145</v>
      </c>
      <c r="B21" s="10"/>
      <c r="C21" s="141" t="str">
        <f t="shared" si="0"/>
        <v>FC</v>
      </c>
      <c r="D21" s="117"/>
      <c r="E21" s="7"/>
      <c r="F21" s="41">
        <f t="shared" si="1"/>
        <v>0</v>
      </c>
      <c r="G21" s="142">
        <f t="shared" si="2"/>
        <v>0.12345</v>
      </c>
      <c r="H21" s="83">
        <f t="shared" si="3"/>
        <v>0</v>
      </c>
      <c r="I21" s="120"/>
      <c r="J21" s="7"/>
      <c r="K21" s="83">
        <f t="shared" si="4"/>
        <v>0</v>
      </c>
      <c r="L21" s="111">
        <f t="shared" si="5"/>
        <v>0</v>
      </c>
    </row>
    <row r="22" spans="1:12" customFormat="1" ht="13" x14ac:dyDescent="0.3">
      <c r="A22" s="12" t="s">
        <v>146</v>
      </c>
      <c r="B22" s="10"/>
      <c r="C22" s="141" t="str">
        <f t="shared" si="0"/>
        <v>FC</v>
      </c>
      <c r="D22" s="117"/>
      <c r="E22" s="7"/>
      <c r="F22" s="41">
        <f t="shared" si="1"/>
        <v>0</v>
      </c>
      <c r="G22" s="142">
        <f t="shared" si="2"/>
        <v>0.12345</v>
      </c>
      <c r="H22" s="83">
        <f t="shared" si="3"/>
        <v>0</v>
      </c>
      <c r="I22" s="120"/>
      <c r="J22" s="7"/>
      <c r="K22" s="83">
        <f t="shared" si="4"/>
        <v>0</v>
      </c>
      <c r="L22" s="111">
        <f t="shared" si="5"/>
        <v>0</v>
      </c>
    </row>
    <row r="23" spans="1:12" customFormat="1" ht="13" x14ac:dyDescent="0.3">
      <c r="A23" s="12" t="s">
        <v>147</v>
      </c>
      <c r="B23" s="10"/>
      <c r="C23" s="141" t="str">
        <f t="shared" si="0"/>
        <v>FC</v>
      </c>
      <c r="D23" s="117"/>
      <c r="E23" s="7"/>
      <c r="F23" s="41">
        <f t="shared" si="1"/>
        <v>0</v>
      </c>
      <c r="G23" s="142">
        <f t="shared" si="2"/>
        <v>0.12345</v>
      </c>
      <c r="H23" s="83">
        <f t="shared" si="3"/>
        <v>0</v>
      </c>
      <c r="I23" s="120"/>
      <c r="J23" s="7"/>
      <c r="K23" s="83">
        <f t="shared" si="4"/>
        <v>0</v>
      </c>
      <c r="L23" s="111">
        <f t="shared" si="5"/>
        <v>0</v>
      </c>
    </row>
    <row r="24" spans="1:12" customFormat="1" ht="13" x14ac:dyDescent="0.3">
      <c r="A24" s="12" t="s">
        <v>148</v>
      </c>
      <c r="B24" s="10"/>
      <c r="C24" s="141" t="str">
        <f t="shared" si="0"/>
        <v>FC</v>
      </c>
      <c r="D24" s="117"/>
      <c r="E24" s="7"/>
      <c r="F24" s="41">
        <f t="shared" si="1"/>
        <v>0</v>
      </c>
      <c r="G24" s="142">
        <f t="shared" si="2"/>
        <v>0.12345</v>
      </c>
      <c r="H24" s="83">
        <f t="shared" si="3"/>
        <v>0</v>
      </c>
      <c r="I24" s="120"/>
      <c r="J24" s="7"/>
      <c r="K24" s="83">
        <f t="shared" si="4"/>
        <v>0</v>
      </c>
      <c r="L24" s="111">
        <f t="shared" si="5"/>
        <v>0</v>
      </c>
    </row>
    <row r="25" spans="1:12" customFormat="1" ht="13" x14ac:dyDescent="0.3">
      <c r="A25" s="12" t="s">
        <v>149</v>
      </c>
      <c r="B25" s="10"/>
      <c r="C25" s="141" t="str">
        <f t="shared" si="0"/>
        <v>FC</v>
      </c>
      <c r="D25" s="117"/>
      <c r="E25" s="7"/>
      <c r="F25" s="41">
        <f t="shared" si="1"/>
        <v>0</v>
      </c>
      <c r="G25" s="142">
        <f t="shared" si="2"/>
        <v>0.12345</v>
      </c>
      <c r="H25" s="83">
        <f t="shared" si="3"/>
        <v>0</v>
      </c>
      <c r="I25" s="120"/>
      <c r="J25" s="7"/>
      <c r="K25" s="83">
        <f t="shared" si="4"/>
        <v>0</v>
      </c>
      <c r="L25" s="111">
        <f t="shared" si="5"/>
        <v>0</v>
      </c>
    </row>
    <row r="26" spans="1:12" customFormat="1" ht="13" x14ac:dyDescent="0.3">
      <c r="A26" s="12" t="s">
        <v>150</v>
      </c>
      <c r="B26" s="10"/>
      <c r="C26" s="141" t="str">
        <f t="shared" si="0"/>
        <v>FC</v>
      </c>
      <c r="D26" s="117"/>
      <c r="E26" s="7"/>
      <c r="F26" s="41">
        <f t="shared" si="1"/>
        <v>0</v>
      </c>
      <c r="G26" s="142">
        <f t="shared" si="2"/>
        <v>0.12345</v>
      </c>
      <c r="H26" s="83">
        <f t="shared" si="3"/>
        <v>0</v>
      </c>
      <c r="I26" s="120"/>
      <c r="J26" s="7"/>
      <c r="K26" s="83">
        <f t="shared" si="4"/>
        <v>0</v>
      </c>
      <c r="L26" s="111">
        <f t="shared" si="5"/>
        <v>0</v>
      </c>
    </row>
    <row r="27" spans="1:12" customFormat="1" ht="13" x14ac:dyDescent="0.3">
      <c r="A27" s="12" t="s">
        <v>151</v>
      </c>
      <c r="B27" s="10"/>
      <c r="C27" s="141" t="str">
        <f t="shared" si="0"/>
        <v>FC</v>
      </c>
      <c r="D27" s="117"/>
      <c r="E27" s="7"/>
      <c r="F27" s="41">
        <f t="shared" si="1"/>
        <v>0</v>
      </c>
      <c r="G27" s="142">
        <f t="shared" si="2"/>
        <v>0.12345</v>
      </c>
      <c r="H27" s="83">
        <f t="shared" si="3"/>
        <v>0</v>
      </c>
      <c r="I27" s="120"/>
      <c r="J27" s="7"/>
      <c r="K27" s="83">
        <f t="shared" si="4"/>
        <v>0</v>
      </c>
      <c r="L27" s="111">
        <f t="shared" si="5"/>
        <v>0</v>
      </c>
    </row>
    <row r="28" spans="1:12" customFormat="1" ht="13" x14ac:dyDescent="0.3">
      <c r="A28" s="12" t="s">
        <v>152</v>
      </c>
      <c r="B28" s="10"/>
      <c r="C28" s="141" t="str">
        <f t="shared" si="0"/>
        <v>FC</v>
      </c>
      <c r="D28" s="117"/>
      <c r="E28" s="7"/>
      <c r="F28" s="41">
        <f t="shared" si="1"/>
        <v>0</v>
      </c>
      <c r="G28" s="142">
        <f t="shared" si="2"/>
        <v>0.12345</v>
      </c>
      <c r="H28" s="83">
        <f t="shared" si="3"/>
        <v>0</v>
      </c>
      <c r="I28" s="120"/>
      <c r="J28" s="7"/>
      <c r="K28" s="83">
        <f t="shared" si="4"/>
        <v>0</v>
      </c>
      <c r="L28" s="111">
        <f t="shared" si="5"/>
        <v>0</v>
      </c>
    </row>
    <row r="29" spans="1:12" customFormat="1" ht="13" x14ac:dyDescent="0.3">
      <c r="A29" s="12" t="s">
        <v>153</v>
      </c>
      <c r="B29" s="10"/>
      <c r="C29" s="141" t="str">
        <f t="shared" si="0"/>
        <v>FC</v>
      </c>
      <c r="D29" s="117"/>
      <c r="E29" s="7"/>
      <c r="F29" s="41">
        <f t="shared" si="1"/>
        <v>0</v>
      </c>
      <c r="G29" s="142">
        <f t="shared" si="2"/>
        <v>0.12345</v>
      </c>
      <c r="H29" s="83">
        <f t="shared" si="3"/>
        <v>0</v>
      </c>
      <c r="I29" s="120"/>
      <c r="J29" s="7"/>
      <c r="K29" s="83">
        <f t="shared" si="4"/>
        <v>0</v>
      </c>
      <c r="L29" s="111">
        <f t="shared" si="5"/>
        <v>0</v>
      </c>
    </row>
    <row r="30" spans="1:12" customFormat="1" ht="13" x14ac:dyDescent="0.3">
      <c r="A30" s="12" t="s">
        <v>154</v>
      </c>
      <c r="B30" s="10"/>
      <c r="C30" s="141" t="str">
        <f t="shared" si="0"/>
        <v>FC</v>
      </c>
      <c r="D30" s="117"/>
      <c r="E30" s="7"/>
      <c r="F30" s="41">
        <f t="shared" si="1"/>
        <v>0</v>
      </c>
      <c r="G30" s="142">
        <f t="shared" si="2"/>
        <v>0.12345</v>
      </c>
      <c r="H30" s="83">
        <f t="shared" si="3"/>
        <v>0</v>
      </c>
      <c r="I30" s="120"/>
      <c r="J30" s="7"/>
      <c r="K30" s="83">
        <f t="shared" si="4"/>
        <v>0</v>
      </c>
      <c r="L30" s="111">
        <f t="shared" si="5"/>
        <v>0</v>
      </c>
    </row>
    <row r="31" spans="1:12" s="235" customFormat="1" ht="13" x14ac:dyDescent="0.3">
      <c r="A31" s="12" t="s">
        <v>155</v>
      </c>
      <c r="B31" s="10"/>
      <c r="C31" s="141" t="str">
        <f t="shared" si="0"/>
        <v>FC</v>
      </c>
      <c r="D31" s="236"/>
      <c r="E31" s="7"/>
      <c r="F31" s="41">
        <f t="shared" si="1"/>
        <v>0</v>
      </c>
      <c r="G31" s="142">
        <f t="shared" si="2"/>
        <v>0.12345</v>
      </c>
      <c r="H31" s="232">
        <f t="shared" si="3"/>
        <v>0</v>
      </c>
      <c r="I31" s="233"/>
      <c r="J31" s="231"/>
      <c r="K31" s="232">
        <f t="shared" si="4"/>
        <v>0</v>
      </c>
      <c r="L31" s="234">
        <f t="shared" si="5"/>
        <v>0</v>
      </c>
    </row>
    <row r="32" spans="1:12" customFormat="1" ht="13" x14ac:dyDescent="0.3">
      <c r="A32" s="12"/>
      <c r="B32" s="10"/>
      <c r="C32" s="141"/>
      <c r="D32" s="117"/>
      <c r="E32" s="7"/>
      <c r="F32" s="41"/>
      <c r="G32" s="152"/>
      <c r="H32" s="83"/>
      <c r="I32" s="120"/>
      <c r="J32" s="7"/>
      <c r="K32" s="83"/>
      <c r="L32" s="111"/>
    </row>
    <row r="33" spans="1:12" customFormat="1" ht="13.5" thickBot="1" x14ac:dyDescent="0.35">
      <c r="A33" s="56"/>
      <c r="B33" s="59" t="str">
        <f>+"SUB-TOTAL:  "&amp;A15</f>
        <v>SUB-TOTAL:  G8_1</v>
      </c>
      <c r="C33" s="57"/>
      <c r="D33" s="131"/>
      <c r="E33" s="58"/>
      <c r="F33" s="58">
        <f>SUM(F15:F32)</f>
        <v>0</v>
      </c>
      <c r="G33" s="58"/>
      <c r="H33" s="109">
        <f>SUM(H15:H32)</f>
        <v>0</v>
      </c>
      <c r="I33" s="125"/>
      <c r="J33" s="58"/>
      <c r="K33" s="109">
        <f>SUM(K15:K32)</f>
        <v>0</v>
      </c>
      <c r="L33" s="114">
        <f>SUM(L15:L32)</f>
        <v>0</v>
      </c>
    </row>
    <row r="34" spans="1:12" customFormat="1" ht="13" x14ac:dyDescent="0.3">
      <c r="A34" s="1"/>
      <c r="B34" s="1"/>
      <c r="C34" s="4"/>
      <c r="D34" s="129"/>
      <c r="E34" s="136"/>
      <c r="F34" s="136"/>
      <c r="G34" s="1"/>
      <c r="H34" s="107"/>
      <c r="I34" s="123"/>
      <c r="J34" s="136"/>
      <c r="K34" s="138"/>
      <c r="L34" s="138"/>
    </row>
    <row r="35" spans="1:12" ht="10.5" x14ac:dyDescent="0.25">
      <c r="D35" s="130"/>
      <c r="E35" s="135"/>
      <c r="F35" s="137"/>
      <c r="H35" s="108"/>
      <c r="I35" s="124"/>
      <c r="J35" s="135"/>
      <c r="K35" s="139"/>
      <c r="L35" s="139"/>
    </row>
    <row r="36" spans="1:12" ht="10.5" x14ac:dyDescent="0.25">
      <c r="D36" s="130"/>
      <c r="E36" s="135"/>
      <c r="F36" s="137"/>
      <c r="H36" s="108"/>
      <c r="I36" s="124"/>
      <c r="J36" s="135"/>
      <c r="K36" s="139"/>
      <c r="L36" s="139"/>
    </row>
    <row r="37" spans="1:12" ht="10.5" x14ac:dyDescent="0.25">
      <c r="D37" s="130"/>
      <c r="E37" s="135"/>
      <c r="F37" s="137"/>
      <c r="H37" s="108"/>
      <c r="I37" s="124"/>
      <c r="J37" s="135"/>
      <c r="K37" s="139"/>
      <c r="L37" s="139"/>
    </row>
    <row r="38" spans="1:12" ht="10.5" x14ac:dyDescent="0.25">
      <c r="D38" s="130"/>
      <c r="E38" s="135"/>
      <c r="F38" s="137"/>
      <c r="H38" s="108"/>
      <c r="I38" s="124"/>
      <c r="J38" s="135"/>
      <c r="K38" s="139"/>
      <c r="L38" s="139"/>
    </row>
    <row r="39" spans="1:12" ht="10.5" x14ac:dyDescent="0.25">
      <c r="D39" s="130"/>
      <c r="E39" s="135"/>
      <c r="F39" s="137"/>
      <c r="H39" s="108"/>
      <c r="I39" s="124"/>
      <c r="J39" s="135"/>
      <c r="K39" s="139"/>
      <c r="L39" s="139"/>
    </row>
    <row r="40" spans="1:12" ht="10.5" x14ac:dyDescent="0.25">
      <c r="D40" s="130"/>
      <c r="E40" s="135"/>
      <c r="F40" s="137"/>
      <c r="H40" s="108"/>
      <c r="I40" s="124"/>
      <c r="J40" s="135"/>
      <c r="K40" s="139"/>
      <c r="L40" s="139"/>
    </row>
    <row r="41" spans="1:12" ht="10.5" x14ac:dyDescent="0.25">
      <c r="D41" s="130"/>
      <c r="E41" s="135"/>
      <c r="F41" s="137"/>
      <c r="H41" s="108"/>
      <c r="I41" s="124"/>
      <c r="J41" s="135"/>
      <c r="K41" s="139"/>
      <c r="L41" s="139"/>
    </row>
    <row r="42" spans="1:12" ht="10.5" x14ac:dyDescent="0.25">
      <c r="D42" s="130"/>
      <c r="E42" s="135"/>
      <c r="F42" s="137"/>
      <c r="H42" s="108"/>
      <c r="I42" s="124"/>
      <c r="J42" s="135"/>
      <c r="K42" s="139"/>
      <c r="L42" s="139"/>
    </row>
    <row r="43" spans="1:12" ht="10.5" x14ac:dyDescent="0.25">
      <c r="D43" s="130"/>
      <c r="E43" s="135"/>
      <c r="F43" s="137"/>
      <c r="H43" s="108"/>
      <c r="I43" s="124"/>
      <c r="J43" s="135"/>
      <c r="K43" s="139"/>
      <c r="L43" s="139"/>
    </row>
    <row r="44" spans="1:12" ht="10.5" x14ac:dyDescent="0.25">
      <c r="D44" s="130"/>
      <c r="E44" s="135"/>
      <c r="F44" s="137"/>
      <c r="H44" s="108"/>
      <c r="I44" s="124"/>
      <c r="J44" s="135"/>
      <c r="K44" s="139"/>
      <c r="L44" s="139"/>
    </row>
    <row r="45" spans="1:12" ht="10.5" x14ac:dyDescent="0.25">
      <c r="D45" s="130"/>
      <c r="E45" s="135"/>
      <c r="F45" s="137"/>
      <c r="H45" s="108"/>
      <c r="I45" s="124"/>
      <c r="J45" s="135"/>
      <c r="K45" s="139"/>
      <c r="L45" s="139"/>
    </row>
    <row r="46" spans="1:12" ht="10.5" x14ac:dyDescent="0.25">
      <c r="D46" s="130"/>
      <c r="E46" s="135"/>
      <c r="F46" s="137"/>
      <c r="H46" s="108"/>
      <c r="I46" s="124"/>
      <c r="J46" s="135"/>
      <c r="K46" s="139"/>
      <c r="L46" s="139"/>
    </row>
    <row r="47" spans="1:12" ht="10.5" x14ac:dyDescent="0.25">
      <c r="D47" s="130"/>
      <c r="E47" s="135"/>
      <c r="F47" s="137"/>
      <c r="H47" s="108"/>
      <c r="I47" s="124"/>
      <c r="J47" s="135"/>
      <c r="K47" s="139"/>
      <c r="L47" s="139"/>
    </row>
    <row r="48" spans="1:12" ht="10.5" x14ac:dyDescent="0.25">
      <c r="D48" s="130"/>
      <c r="E48" s="135"/>
      <c r="F48" s="137"/>
      <c r="H48" s="108"/>
      <c r="I48" s="124"/>
      <c r="J48" s="135"/>
      <c r="K48" s="139"/>
      <c r="L48" s="139"/>
    </row>
    <row r="49" spans="4:12" ht="10.5" x14ac:dyDescent="0.25">
      <c r="D49" s="130"/>
      <c r="E49" s="135"/>
      <c r="F49" s="137"/>
      <c r="H49" s="108"/>
      <c r="I49" s="124"/>
      <c r="J49" s="135"/>
      <c r="K49" s="139"/>
      <c r="L49" s="139"/>
    </row>
    <row r="50" spans="4:12" ht="10.5" x14ac:dyDescent="0.25">
      <c r="D50" s="130"/>
      <c r="E50" s="135"/>
      <c r="F50" s="137"/>
      <c r="H50" s="108"/>
      <c r="I50" s="124"/>
      <c r="J50" s="135"/>
      <c r="K50" s="139"/>
      <c r="L50" s="139"/>
    </row>
    <row r="51" spans="4:12" ht="10.5" x14ac:dyDescent="0.25">
      <c r="D51" s="130"/>
      <c r="E51" s="135"/>
      <c r="F51" s="137"/>
      <c r="H51" s="108"/>
      <c r="I51" s="124"/>
      <c r="J51" s="135"/>
      <c r="K51" s="139"/>
      <c r="L51" s="139"/>
    </row>
    <row r="52" spans="4:12" ht="10.5" x14ac:dyDescent="0.25">
      <c r="D52" s="130"/>
      <c r="E52" s="135"/>
      <c r="F52" s="137"/>
      <c r="H52" s="108"/>
      <c r="I52" s="124"/>
      <c r="J52" s="135"/>
      <c r="K52" s="139"/>
      <c r="L52" s="139"/>
    </row>
    <row r="53" spans="4:12" ht="10.5" x14ac:dyDescent="0.25">
      <c r="D53" s="130"/>
      <c r="E53" s="135"/>
      <c r="F53" s="137"/>
      <c r="H53" s="108"/>
      <c r="I53" s="124"/>
      <c r="J53" s="135"/>
      <c r="K53" s="139"/>
      <c r="L53" s="139"/>
    </row>
    <row r="54" spans="4:12" ht="10.5" x14ac:dyDescent="0.25">
      <c r="D54" s="130"/>
      <c r="E54" s="135"/>
      <c r="F54" s="137"/>
      <c r="H54" s="108"/>
      <c r="I54" s="124"/>
      <c r="J54" s="135"/>
      <c r="K54" s="139"/>
      <c r="L54" s="139"/>
    </row>
    <row r="55" spans="4:12" ht="10.5" x14ac:dyDescent="0.25">
      <c r="D55" s="130"/>
      <c r="E55" s="135"/>
      <c r="F55" s="137"/>
      <c r="H55" s="108"/>
      <c r="I55" s="124"/>
      <c r="J55" s="135"/>
      <c r="K55" s="139"/>
      <c r="L55" s="139"/>
    </row>
    <row r="56" spans="4:12" ht="10.5" x14ac:dyDescent="0.25">
      <c r="D56" s="130"/>
      <c r="E56" s="135"/>
      <c r="F56" s="137"/>
      <c r="H56" s="108"/>
      <c r="I56" s="124"/>
      <c r="J56" s="135"/>
      <c r="K56" s="139"/>
      <c r="L56" s="139"/>
    </row>
    <row r="57" spans="4:12" ht="10.5" x14ac:dyDescent="0.25">
      <c r="D57" s="130"/>
      <c r="E57" s="135"/>
      <c r="F57" s="137"/>
      <c r="H57" s="108"/>
      <c r="I57" s="124"/>
      <c r="J57" s="135"/>
      <c r="K57" s="139"/>
      <c r="L57" s="139"/>
    </row>
    <row r="58" spans="4:12" ht="10.5" x14ac:dyDescent="0.25">
      <c r="D58" s="130"/>
      <c r="E58" s="135"/>
      <c r="F58" s="137"/>
      <c r="H58" s="108"/>
      <c r="I58" s="124"/>
      <c r="J58" s="135"/>
      <c r="K58" s="139"/>
      <c r="L58" s="139"/>
    </row>
    <row r="59" spans="4:12" ht="10.5" x14ac:dyDescent="0.25">
      <c r="D59" s="130"/>
      <c r="E59" s="135"/>
      <c r="F59" s="137"/>
      <c r="H59" s="108"/>
      <c r="I59" s="124"/>
      <c r="J59" s="135"/>
      <c r="K59" s="139"/>
      <c r="L59" s="139"/>
    </row>
    <row r="60" spans="4:12" ht="10.5" x14ac:dyDescent="0.25">
      <c r="D60" s="130"/>
      <c r="E60" s="135"/>
      <c r="F60" s="137"/>
      <c r="H60" s="108"/>
      <c r="I60" s="124"/>
      <c r="J60" s="135"/>
      <c r="K60" s="139"/>
      <c r="L60" s="139"/>
    </row>
    <row r="61" spans="4:12" ht="10.5" x14ac:dyDescent="0.25">
      <c r="D61" s="130"/>
      <c r="E61" s="135"/>
      <c r="F61" s="137"/>
      <c r="H61" s="108"/>
      <c r="I61" s="124"/>
      <c r="J61" s="135"/>
      <c r="K61" s="139"/>
      <c r="L61" s="139"/>
    </row>
    <row r="62" spans="4:12" ht="10.5" x14ac:dyDescent="0.25">
      <c r="D62" s="130"/>
      <c r="E62" s="135"/>
      <c r="F62" s="137"/>
      <c r="H62" s="108"/>
      <c r="I62" s="124"/>
      <c r="J62" s="135"/>
      <c r="K62" s="139"/>
      <c r="L62" s="139"/>
    </row>
    <row r="63" spans="4:12" ht="10.5" x14ac:dyDescent="0.25">
      <c r="D63" s="130"/>
      <c r="E63" s="135"/>
      <c r="F63" s="137"/>
      <c r="H63" s="108"/>
      <c r="I63" s="124"/>
      <c r="J63" s="135"/>
      <c r="K63" s="139"/>
      <c r="L63" s="139"/>
    </row>
    <row r="64" spans="4:12" ht="10.5" x14ac:dyDescent="0.25">
      <c r="D64" s="130"/>
      <c r="E64" s="135"/>
      <c r="F64" s="137"/>
      <c r="H64" s="108"/>
      <c r="I64" s="124"/>
      <c r="J64" s="135"/>
      <c r="K64" s="139"/>
      <c r="L64" s="139"/>
    </row>
    <row r="65" spans="4:12" ht="10.5" x14ac:dyDescent="0.25">
      <c r="D65" s="130"/>
      <c r="E65" s="135"/>
      <c r="F65" s="137"/>
      <c r="H65" s="108"/>
      <c r="I65" s="124"/>
      <c r="J65" s="135"/>
      <c r="K65" s="139"/>
      <c r="L65" s="139"/>
    </row>
    <row r="66" spans="4:12" ht="10.5" x14ac:dyDescent="0.25">
      <c r="D66" s="130"/>
      <c r="E66" s="135"/>
      <c r="F66" s="137"/>
      <c r="H66" s="108"/>
      <c r="I66" s="124"/>
      <c r="J66" s="135"/>
      <c r="K66" s="139"/>
      <c r="L66" s="139"/>
    </row>
    <row r="67" spans="4:12" ht="10.5" x14ac:dyDescent="0.25">
      <c r="D67" s="130"/>
      <c r="E67" s="135"/>
      <c r="F67" s="137"/>
      <c r="H67" s="108"/>
      <c r="I67" s="124"/>
      <c r="J67" s="135"/>
      <c r="K67" s="139"/>
      <c r="L67" s="139"/>
    </row>
    <row r="68" spans="4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4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4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4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4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4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4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4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4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4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4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4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4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x14ac:dyDescent="0.2">
      <c r="E95" s="70"/>
      <c r="F95" s="102"/>
    </row>
    <row r="96" spans="4:12" x14ac:dyDescent="0.2">
      <c r="E96" s="70"/>
      <c r="F96" s="102"/>
    </row>
    <row r="97" spans="5:6" x14ac:dyDescent="0.2">
      <c r="E97" s="70"/>
      <c r="F97" s="102"/>
    </row>
  </sheetData>
  <mergeCells count="14">
    <mergeCell ref="B12:B14"/>
    <mergeCell ref="A12:A14"/>
    <mergeCell ref="C12:C14"/>
    <mergeCell ref="G12:G14"/>
    <mergeCell ref="A1:B1"/>
    <mergeCell ref="A2:B2"/>
    <mergeCell ref="C10:H11"/>
    <mergeCell ref="I10:K11"/>
    <mergeCell ref="L12:L14"/>
    <mergeCell ref="E12:E14"/>
    <mergeCell ref="F12:F14"/>
    <mergeCell ref="H12:H14"/>
    <mergeCell ref="J12:J14"/>
    <mergeCell ref="K12:K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9140-9588-49FD-B069-1B14F27FC9A5}">
  <sheetPr>
    <tabColor theme="4" tint="0.39997558519241921"/>
  </sheetPr>
  <dimension ref="A1:L97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209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115</v>
      </c>
      <c r="B3" s="33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34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34" t="s">
        <v>126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34" t="s">
        <v>125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87" t="s">
        <v>12</v>
      </c>
      <c r="D10" s="288"/>
      <c r="E10" s="288"/>
      <c r="F10" s="288"/>
      <c r="G10" s="288"/>
      <c r="H10" s="289"/>
      <c r="I10" s="287" t="s">
        <v>0</v>
      </c>
      <c r="J10" s="288"/>
      <c r="K10" s="289"/>
      <c r="L10" s="35"/>
    </row>
    <row r="11" spans="1:12" customFormat="1" ht="13" thickBot="1" x14ac:dyDescent="0.3">
      <c r="A11" s="1"/>
      <c r="B11" s="1"/>
      <c r="C11" s="307"/>
      <c r="D11" s="260"/>
      <c r="E11" s="260"/>
      <c r="F11" s="260"/>
      <c r="G11" s="291"/>
      <c r="H11" s="308"/>
      <c r="I11" s="307"/>
      <c r="J11" s="260"/>
      <c r="K11" s="308"/>
      <c r="L11" s="36"/>
    </row>
    <row r="12" spans="1:12" customFormat="1" ht="13" x14ac:dyDescent="0.2">
      <c r="A12" s="253" t="s">
        <v>25</v>
      </c>
      <c r="B12" s="262" t="s">
        <v>2</v>
      </c>
      <c r="C12" s="310" t="s">
        <v>5</v>
      </c>
      <c r="D12" s="81" t="s">
        <v>1</v>
      </c>
      <c r="E12" s="253" t="s">
        <v>6</v>
      </c>
      <c r="F12" s="253" t="s">
        <v>7</v>
      </c>
      <c r="G12" s="297" t="str">
        <f>"ROE: 1R = "&amp;'Bidder Info'!$D$5</f>
        <v>ROE: 1R = 0.12345</v>
      </c>
      <c r="H12" s="309" t="s">
        <v>11</v>
      </c>
      <c r="I12" s="82" t="s">
        <v>1</v>
      </c>
      <c r="J12" s="253" t="s">
        <v>8</v>
      </c>
      <c r="K12" s="309" t="s">
        <v>9</v>
      </c>
      <c r="L12" s="299" t="s">
        <v>10</v>
      </c>
    </row>
    <row r="13" spans="1:12" customFormat="1" ht="13" x14ac:dyDescent="0.2">
      <c r="A13" s="254"/>
      <c r="B13" s="263"/>
      <c r="C13" s="295"/>
      <c r="D13" s="79"/>
      <c r="E13" s="254"/>
      <c r="F13" s="254"/>
      <c r="G13" s="254"/>
      <c r="H13" s="302"/>
      <c r="I13" s="71"/>
      <c r="J13" s="254"/>
      <c r="K13" s="302"/>
      <c r="L13" s="299"/>
    </row>
    <row r="14" spans="1:12" customFormat="1" ht="13" x14ac:dyDescent="0.2">
      <c r="A14" s="255"/>
      <c r="B14" s="264"/>
      <c r="C14" s="296"/>
      <c r="D14" s="80"/>
      <c r="E14" s="255"/>
      <c r="F14" s="255"/>
      <c r="G14" s="255"/>
      <c r="H14" s="303"/>
      <c r="I14" s="72"/>
      <c r="J14" s="255"/>
      <c r="K14" s="303"/>
      <c r="L14" s="300"/>
    </row>
    <row r="15" spans="1:12" customFormat="1" ht="13" x14ac:dyDescent="0.3">
      <c r="A15" s="56" t="str">
        <f>B5</f>
        <v>G8_2</v>
      </c>
      <c r="B15" s="38" t="str">
        <f>B6</f>
        <v>Support Maintenance Contract (Inflated)</v>
      </c>
      <c r="C15" s="37"/>
      <c r="D15" s="63"/>
      <c r="E15" s="40"/>
      <c r="F15" s="40"/>
      <c r="G15" s="40"/>
      <c r="H15" s="104"/>
      <c r="I15" s="103"/>
      <c r="J15" s="40"/>
      <c r="K15" s="104"/>
      <c r="L15" s="110"/>
    </row>
    <row r="16" spans="1:12" customFormat="1" ht="38.5" x14ac:dyDescent="0.3">
      <c r="A16" s="56"/>
      <c r="B16" s="229" t="s">
        <v>156</v>
      </c>
      <c r="C16" s="55"/>
      <c r="D16" s="63"/>
      <c r="E16" s="41"/>
      <c r="F16" s="41"/>
      <c r="G16" s="42"/>
      <c r="H16" s="83"/>
      <c r="I16" s="119"/>
      <c r="J16" s="41"/>
      <c r="K16" s="83"/>
      <c r="L16" s="111"/>
    </row>
    <row r="17" spans="1:12" customFormat="1" ht="13" x14ac:dyDescent="0.3">
      <c r="A17" s="12" t="s">
        <v>141</v>
      </c>
      <c r="B17" s="9"/>
      <c r="C17" s="141" t="str">
        <f t="shared" ref="C17:C31" si="0">$B$7</f>
        <v>FC</v>
      </c>
      <c r="D17" s="117"/>
      <c r="E17" s="7"/>
      <c r="F17" s="41">
        <f t="shared" ref="F17:F31" si="1">D17*E17</f>
        <v>0</v>
      </c>
      <c r="G17" s="142">
        <f t="shared" ref="G17:G31" si="2">$B$8</f>
        <v>0.12345</v>
      </c>
      <c r="H17" s="83">
        <f t="shared" ref="H17:H31" si="3">IF(G17&lt;&gt;0,F17/G17,0)</f>
        <v>0</v>
      </c>
      <c r="I17" s="120"/>
      <c r="J17" s="7"/>
      <c r="K17" s="83">
        <f t="shared" ref="K17:K31" si="4">I17*J17</f>
        <v>0</v>
      </c>
      <c r="L17" s="111">
        <f t="shared" ref="L17:L31" si="5">IF(OR(J17&gt;0,H17&gt;0),H17+K17,0)</f>
        <v>0</v>
      </c>
    </row>
    <row r="18" spans="1:12" customFormat="1" ht="13" x14ac:dyDescent="0.3">
      <c r="A18" s="12" t="s">
        <v>142</v>
      </c>
      <c r="B18" s="10"/>
      <c r="C18" s="141" t="str">
        <f t="shared" si="0"/>
        <v>FC</v>
      </c>
      <c r="D18" s="117"/>
      <c r="E18" s="7"/>
      <c r="F18" s="41">
        <f t="shared" si="1"/>
        <v>0</v>
      </c>
      <c r="G18" s="142">
        <f t="shared" si="2"/>
        <v>0.12345</v>
      </c>
      <c r="H18" s="83">
        <f t="shared" si="3"/>
        <v>0</v>
      </c>
      <c r="I18" s="120"/>
      <c r="J18" s="7"/>
      <c r="K18" s="83">
        <f t="shared" si="4"/>
        <v>0</v>
      </c>
      <c r="L18" s="111">
        <f t="shared" si="5"/>
        <v>0</v>
      </c>
    </row>
    <row r="19" spans="1:12" customFormat="1" ht="13" x14ac:dyDescent="0.3">
      <c r="A19" s="12" t="s">
        <v>143</v>
      </c>
      <c r="B19" s="11"/>
      <c r="C19" s="141" t="str">
        <f t="shared" si="0"/>
        <v>FC</v>
      </c>
      <c r="D19" s="117"/>
      <c r="E19" s="7"/>
      <c r="F19" s="41">
        <f t="shared" si="1"/>
        <v>0</v>
      </c>
      <c r="G19" s="142">
        <f t="shared" si="2"/>
        <v>0.12345</v>
      </c>
      <c r="H19" s="83">
        <f t="shared" si="3"/>
        <v>0</v>
      </c>
      <c r="I19" s="120"/>
      <c r="J19" s="7"/>
      <c r="K19" s="83">
        <f t="shared" si="4"/>
        <v>0</v>
      </c>
      <c r="L19" s="111">
        <f t="shared" si="5"/>
        <v>0</v>
      </c>
    </row>
    <row r="20" spans="1:12" customFormat="1" ht="13" x14ac:dyDescent="0.3">
      <c r="A20" s="12" t="s">
        <v>144</v>
      </c>
      <c r="B20" s="10"/>
      <c r="C20" s="141" t="str">
        <f t="shared" si="0"/>
        <v>FC</v>
      </c>
      <c r="D20" s="117"/>
      <c r="E20" s="7"/>
      <c r="F20" s="41">
        <f t="shared" si="1"/>
        <v>0</v>
      </c>
      <c r="G20" s="142">
        <f t="shared" si="2"/>
        <v>0.12345</v>
      </c>
      <c r="H20" s="83">
        <f t="shared" si="3"/>
        <v>0</v>
      </c>
      <c r="I20" s="120"/>
      <c r="J20" s="7"/>
      <c r="K20" s="83">
        <f t="shared" si="4"/>
        <v>0</v>
      </c>
      <c r="L20" s="111">
        <f t="shared" si="5"/>
        <v>0</v>
      </c>
    </row>
    <row r="21" spans="1:12" customFormat="1" ht="13" x14ac:dyDescent="0.3">
      <c r="A21" s="12" t="s">
        <v>145</v>
      </c>
      <c r="B21" s="10"/>
      <c r="C21" s="141" t="str">
        <f t="shared" si="0"/>
        <v>FC</v>
      </c>
      <c r="D21" s="117"/>
      <c r="E21" s="7"/>
      <c r="F21" s="41">
        <f t="shared" si="1"/>
        <v>0</v>
      </c>
      <c r="G21" s="142">
        <f t="shared" si="2"/>
        <v>0.12345</v>
      </c>
      <c r="H21" s="83">
        <f t="shared" si="3"/>
        <v>0</v>
      </c>
      <c r="I21" s="120"/>
      <c r="J21" s="7"/>
      <c r="K21" s="83">
        <f t="shared" si="4"/>
        <v>0</v>
      </c>
      <c r="L21" s="111">
        <f t="shared" si="5"/>
        <v>0</v>
      </c>
    </row>
    <row r="22" spans="1:12" customFormat="1" ht="13" x14ac:dyDescent="0.3">
      <c r="A22" s="12" t="s">
        <v>146</v>
      </c>
      <c r="B22" s="10"/>
      <c r="C22" s="141" t="str">
        <f t="shared" si="0"/>
        <v>FC</v>
      </c>
      <c r="D22" s="117"/>
      <c r="E22" s="7"/>
      <c r="F22" s="41">
        <f t="shared" si="1"/>
        <v>0</v>
      </c>
      <c r="G22" s="142">
        <f t="shared" si="2"/>
        <v>0.12345</v>
      </c>
      <c r="H22" s="83">
        <f t="shared" si="3"/>
        <v>0</v>
      </c>
      <c r="I22" s="120"/>
      <c r="J22" s="7"/>
      <c r="K22" s="83">
        <f t="shared" si="4"/>
        <v>0</v>
      </c>
      <c r="L22" s="111">
        <f t="shared" si="5"/>
        <v>0</v>
      </c>
    </row>
    <row r="23" spans="1:12" customFormat="1" ht="13" x14ac:dyDescent="0.3">
      <c r="A23" s="12" t="s">
        <v>147</v>
      </c>
      <c r="B23" s="10"/>
      <c r="C23" s="141" t="str">
        <f t="shared" si="0"/>
        <v>FC</v>
      </c>
      <c r="D23" s="117"/>
      <c r="E23" s="7"/>
      <c r="F23" s="41">
        <f t="shared" si="1"/>
        <v>0</v>
      </c>
      <c r="G23" s="142">
        <f t="shared" si="2"/>
        <v>0.12345</v>
      </c>
      <c r="H23" s="83">
        <f t="shared" si="3"/>
        <v>0</v>
      </c>
      <c r="I23" s="120"/>
      <c r="J23" s="7"/>
      <c r="K23" s="83">
        <f t="shared" si="4"/>
        <v>0</v>
      </c>
      <c r="L23" s="111">
        <f t="shared" si="5"/>
        <v>0</v>
      </c>
    </row>
    <row r="24" spans="1:12" customFormat="1" ht="13" x14ac:dyDescent="0.3">
      <c r="A24" s="12" t="s">
        <v>148</v>
      </c>
      <c r="B24" s="10"/>
      <c r="C24" s="141" t="str">
        <f t="shared" si="0"/>
        <v>FC</v>
      </c>
      <c r="D24" s="117"/>
      <c r="E24" s="7"/>
      <c r="F24" s="41">
        <f t="shared" si="1"/>
        <v>0</v>
      </c>
      <c r="G24" s="142">
        <f t="shared" si="2"/>
        <v>0.12345</v>
      </c>
      <c r="H24" s="83">
        <f t="shared" si="3"/>
        <v>0</v>
      </c>
      <c r="I24" s="120"/>
      <c r="J24" s="7"/>
      <c r="K24" s="83">
        <f t="shared" si="4"/>
        <v>0</v>
      </c>
      <c r="L24" s="111">
        <f t="shared" si="5"/>
        <v>0</v>
      </c>
    </row>
    <row r="25" spans="1:12" customFormat="1" ht="13" x14ac:dyDescent="0.3">
      <c r="A25" s="12" t="s">
        <v>149</v>
      </c>
      <c r="B25" s="10"/>
      <c r="C25" s="141" t="str">
        <f t="shared" si="0"/>
        <v>FC</v>
      </c>
      <c r="D25" s="117"/>
      <c r="E25" s="7"/>
      <c r="F25" s="41">
        <f t="shared" si="1"/>
        <v>0</v>
      </c>
      <c r="G25" s="142">
        <f t="shared" si="2"/>
        <v>0.12345</v>
      </c>
      <c r="H25" s="83">
        <f t="shared" si="3"/>
        <v>0</v>
      </c>
      <c r="I25" s="120"/>
      <c r="J25" s="7"/>
      <c r="K25" s="83">
        <f t="shared" si="4"/>
        <v>0</v>
      </c>
      <c r="L25" s="111">
        <f t="shared" si="5"/>
        <v>0</v>
      </c>
    </row>
    <row r="26" spans="1:12" customFormat="1" ht="13" x14ac:dyDescent="0.3">
      <c r="A26" s="12" t="s">
        <v>150</v>
      </c>
      <c r="B26" s="10"/>
      <c r="C26" s="141" t="str">
        <f t="shared" si="0"/>
        <v>FC</v>
      </c>
      <c r="D26" s="117"/>
      <c r="E26" s="7"/>
      <c r="F26" s="41">
        <f t="shared" si="1"/>
        <v>0</v>
      </c>
      <c r="G26" s="142">
        <f t="shared" si="2"/>
        <v>0.12345</v>
      </c>
      <c r="H26" s="83">
        <f t="shared" si="3"/>
        <v>0</v>
      </c>
      <c r="I26" s="120"/>
      <c r="J26" s="7"/>
      <c r="K26" s="83">
        <f t="shared" si="4"/>
        <v>0</v>
      </c>
      <c r="L26" s="111">
        <f t="shared" si="5"/>
        <v>0</v>
      </c>
    </row>
    <row r="27" spans="1:12" customFormat="1" ht="13" x14ac:dyDescent="0.3">
      <c r="A27" s="12" t="s">
        <v>151</v>
      </c>
      <c r="B27" s="10"/>
      <c r="C27" s="141" t="str">
        <f t="shared" si="0"/>
        <v>FC</v>
      </c>
      <c r="D27" s="117"/>
      <c r="E27" s="7"/>
      <c r="F27" s="41">
        <f t="shared" si="1"/>
        <v>0</v>
      </c>
      <c r="G27" s="142">
        <f t="shared" si="2"/>
        <v>0.12345</v>
      </c>
      <c r="H27" s="83">
        <f t="shared" si="3"/>
        <v>0</v>
      </c>
      <c r="I27" s="120"/>
      <c r="J27" s="7"/>
      <c r="K27" s="83">
        <f t="shared" si="4"/>
        <v>0</v>
      </c>
      <c r="L27" s="111">
        <f t="shared" si="5"/>
        <v>0</v>
      </c>
    </row>
    <row r="28" spans="1:12" customFormat="1" ht="13" x14ac:dyDescent="0.3">
      <c r="A28" s="12" t="s">
        <v>152</v>
      </c>
      <c r="B28" s="10"/>
      <c r="C28" s="141" t="str">
        <f t="shared" si="0"/>
        <v>FC</v>
      </c>
      <c r="D28" s="117"/>
      <c r="E28" s="7"/>
      <c r="F28" s="41">
        <f t="shared" si="1"/>
        <v>0</v>
      </c>
      <c r="G28" s="142">
        <f t="shared" si="2"/>
        <v>0.12345</v>
      </c>
      <c r="H28" s="83">
        <f t="shared" si="3"/>
        <v>0</v>
      </c>
      <c r="I28" s="120"/>
      <c r="J28" s="7"/>
      <c r="K28" s="83">
        <f t="shared" si="4"/>
        <v>0</v>
      </c>
      <c r="L28" s="111">
        <f t="shared" si="5"/>
        <v>0</v>
      </c>
    </row>
    <row r="29" spans="1:12" customFormat="1" ht="13" x14ac:dyDescent="0.3">
      <c r="A29" s="12" t="s">
        <v>153</v>
      </c>
      <c r="B29" s="10"/>
      <c r="C29" s="141" t="str">
        <f t="shared" si="0"/>
        <v>FC</v>
      </c>
      <c r="D29" s="117"/>
      <c r="E29" s="7"/>
      <c r="F29" s="41">
        <f t="shared" si="1"/>
        <v>0</v>
      </c>
      <c r="G29" s="142">
        <f t="shared" si="2"/>
        <v>0.12345</v>
      </c>
      <c r="H29" s="83">
        <f t="shared" si="3"/>
        <v>0</v>
      </c>
      <c r="I29" s="120"/>
      <c r="J29" s="7"/>
      <c r="K29" s="83">
        <f t="shared" si="4"/>
        <v>0</v>
      </c>
      <c r="L29" s="111">
        <f t="shared" si="5"/>
        <v>0</v>
      </c>
    </row>
    <row r="30" spans="1:12" customFormat="1" ht="13" x14ac:dyDescent="0.3">
      <c r="A30" s="12" t="s">
        <v>154</v>
      </c>
      <c r="B30" s="10"/>
      <c r="C30" s="141" t="str">
        <f t="shared" si="0"/>
        <v>FC</v>
      </c>
      <c r="D30" s="117"/>
      <c r="E30" s="7"/>
      <c r="F30" s="41">
        <f t="shared" si="1"/>
        <v>0</v>
      </c>
      <c r="G30" s="142">
        <f t="shared" si="2"/>
        <v>0.12345</v>
      </c>
      <c r="H30" s="83">
        <f t="shared" si="3"/>
        <v>0</v>
      </c>
      <c r="I30" s="120"/>
      <c r="J30" s="7"/>
      <c r="K30" s="83">
        <f t="shared" si="4"/>
        <v>0</v>
      </c>
      <c r="L30" s="111">
        <f t="shared" si="5"/>
        <v>0</v>
      </c>
    </row>
    <row r="31" spans="1:12" s="235" customFormat="1" ht="13" x14ac:dyDescent="0.3">
      <c r="A31" s="12" t="s">
        <v>155</v>
      </c>
      <c r="B31" s="10"/>
      <c r="C31" s="141" t="str">
        <f t="shared" si="0"/>
        <v>FC</v>
      </c>
      <c r="D31" s="236"/>
      <c r="E31" s="7"/>
      <c r="F31" s="41">
        <f t="shared" si="1"/>
        <v>0</v>
      </c>
      <c r="G31" s="142">
        <f t="shared" si="2"/>
        <v>0.12345</v>
      </c>
      <c r="H31" s="232">
        <f t="shared" si="3"/>
        <v>0</v>
      </c>
      <c r="I31" s="233"/>
      <c r="J31" s="231"/>
      <c r="K31" s="232">
        <f t="shared" si="4"/>
        <v>0</v>
      </c>
      <c r="L31" s="234">
        <f t="shared" si="5"/>
        <v>0</v>
      </c>
    </row>
    <row r="32" spans="1:12" customFormat="1" ht="13" x14ac:dyDescent="0.3">
      <c r="A32" s="12"/>
      <c r="B32" s="10"/>
      <c r="C32" s="141"/>
      <c r="D32" s="117"/>
      <c r="E32" s="7"/>
      <c r="F32" s="41"/>
      <c r="G32" s="152"/>
      <c r="H32" s="83"/>
      <c r="I32" s="120"/>
      <c r="J32" s="7"/>
      <c r="K32" s="83"/>
      <c r="L32" s="111"/>
    </row>
    <row r="33" spans="1:12" customFormat="1" ht="13.5" thickBot="1" x14ac:dyDescent="0.35">
      <c r="A33" s="56"/>
      <c r="B33" s="59" t="str">
        <f>+"SUB-TOTAL:  "&amp;A15</f>
        <v>SUB-TOTAL:  G8_2</v>
      </c>
      <c r="C33" s="57"/>
      <c r="D33" s="131"/>
      <c r="E33" s="58"/>
      <c r="F33" s="58">
        <f>SUM(F15:F32)</f>
        <v>0</v>
      </c>
      <c r="G33" s="58"/>
      <c r="H33" s="109">
        <f>SUM(H15:H32)</f>
        <v>0</v>
      </c>
      <c r="I33" s="125"/>
      <c r="J33" s="58"/>
      <c r="K33" s="109">
        <f>SUM(K15:K32)</f>
        <v>0</v>
      </c>
      <c r="L33" s="114">
        <f>SUM(L15:L32)</f>
        <v>0</v>
      </c>
    </row>
    <row r="34" spans="1:12" customFormat="1" ht="13" x14ac:dyDescent="0.3">
      <c r="A34" s="1"/>
      <c r="B34" s="1"/>
      <c r="C34" s="4"/>
      <c r="D34" s="129"/>
      <c r="E34" s="136"/>
      <c r="F34" s="136"/>
      <c r="G34" s="1"/>
      <c r="H34" s="107"/>
      <c r="I34" s="123"/>
      <c r="J34" s="136"/>
      <c r="K34" s="138"/>
      <c r="L34" s="138"/>
    </row>
    <row r="35" spans="1:12" ht="10.5" x14ac:dyDescent="0.25">
      <c r="D35" s="130"/>
      <c r="E35" s="135"/>
      <c r="F35" s="137"/>
      <c r="H35" s="108"/>
      <c r="I35" s="124"/>
      <c r="J35" s="135"/>
      <c r="K35" s="139"/>
      <c r="L35" s="139"/>
    </row>
    <row r="36" spans="1:12" ht="10.5" x14ac:dyDescent="0.25">
      <c r="D36" s="130"/>
      <c r="E36" s="135"/>
      <c r="F36" s="137"/>
      <c r="H36" s="108"/>
      <c r="I36" s="124"/>
      <c r="J36" s="135"/>
      <c r="K36" s="139"/>
      <c r="L36" s="139"/>
    </row>
    <row r="37" spans="1:12" ht="10.5" x14ac:dyDescent="0.25">
      <c r="D37" s="130"/>
      <c r="E37" s="135"/>
      <c r="F37" s="137"/>
      <c r="H37" s="108"/>
      <c r="I37" s="124"/>
      <c r="J37" s="135"/>
      <c r="K37" s="139"/>
      <c r="L37" s="139"/>
    </row>
    <row r="38" spans="1:12" ht="10.5" x14ac:dyDescent="0.25">
      <c r="D38" s="130"/>
      <c r="E38" s="135"/>
      <c r="F38" s="137"/>
      <c r="H38" s="108"/>
      <c r="I38" s="124"/>
      <c r="J38" s="135"/>
      <c r="K38" s="139"/>
      <c r="L38" s="139"/>
    </row>
    <row r="39" spans="1:12" ht="10.5" x14ac:dyDescent="0.25">
      <c r="D39" s="130"/>
      <c r="E39" s="135"/>
      <c r="F39" s="137"/>
      <c r="H39" s="108"/>
      <c r="I39" s="124"/>
      <c r="J39" s="135"/>
      <c r="K39" s="139"/>
      <c r="L39" s="139"/>
    </row>
    <row r="40" spans="1:12" ht="10.5" x14ac:dyDescent="0.25">
      <c r="D40" s="130"/>
      <c r="E40" s="135"/>
      <c r="F40" s="137"/>
      <c r="H40" s="108"/>
      <c r="I40" s="124"/>
      <c r="J40" s="135"/>
      <c r="K40" s="139"/>
      <c r="L40" s="139"/>
    </row>
    <row r="41" spans="1:12" ht="10.5" x14ac:dyDescent="0.25">
      <c r="D41" s="130"/>
      <c r="E41" s="135"/>
      <c r="F41" s="137"/>
      <c r="H41" s="108"/>
      <c r="I41" s="124"/>
      <c r="J41" s="135"/>
      <c r="K41" s="139"/>
      <c r="L41" s="139"/>
    </row>
    <row r="42" spans="1:12" ht="10.5" x14ac:dyDescent="0.25">
      <c r="D42" s="130"/>
      <c r="E42" s="135"/>
      <c r="F42" s="137"/>
      <c r="H42" s="108"/>
      <c r="I42" s="124"/>
      <c r="J42" s="135"/>
      <c r="K42" s="139"/>
      <c r="L42" s="139"/>
    </row>
    <row r="43" spans="1:12" ht="10.5" x14ac:dyDescent="0.25">
      <c r="D43" s="130"/>
      <c r="E43" s="135"/>
      <c r="F43" s="137"/>
      <c r="H43" s="108"/>
      <c r="I43" s="124"/>
      <c r="J43" s="135"/>
      <c r="K43" s="139"/>
      <c r="L43" s="139"/>
    </row>
    <row r="44" spans="1:12" ht="10.5" x14ac:dyDescent="0.25">
      <c r="D44" s="130"/>
      <c r="E44" s="135"/>
      <c r="F44" s="137"/>
      <c r="H44" s="108"/>
      <c r="I44" s="124"/>
      <c r="J44" s="135"/>
      <c r="K44" s="139"/>
      <c r="L44" s="139"/>
    </row>
    <row r="45" spans="1:12" ht="10.5" x14ac:dyDescent="0.25">
      <c r="D45" s="130"/>
      <c r="E45" s="135"/>
      <c r="F45" s="137"/>
      <c r="H45" s="108"/>
      <c r="I45" s="124"/>
      <c r="J45" s="135"/>
      <c r="K45" s="139"/>
      <c r="L45" s="139"/>
    </row>
    <row r="46" spans="1:12" ht="10.5" x14ac:dyDescent="0.25">
      <c r="D46" s="130"/>
      <c r="E46" s="135"/>
      <c r="F46" s="137"/>
      <c r="H46" s="108"/>
      <c r="I46" s="124"/>
      <c r="J46" s="135"/>
      <c r="K46" s="139"/>
      <c r="L46" s="139"/>
    </row>
    <row r="47" spans="1:12" ht="10.5" x14ac:dyDescent="0.25">
      <c r="D47" s="130"/>
      <c r="E47" s="135"/>
      <c r="F47" s="137"/>
      <c r="H47" s="108"/>
      <c r="I47" s="124"/>
      <c r="J47" s="135"/>
      <c r="K47" s="139"/>
      <c r="L47" s="139"/>
    </row>
    <row r="48" spans="1:12" ht="10.5" x14ac:dyDescent="0.25">
      <c r="D48" s="130"/>
      <c r="E48" s="135"/>
      <c r="F48" s="137"/>
      <c r="H48" s="108"/>
      <c r="I48" s="124"/>
      <c r="J48" s="135"/>
      <c r="K48" s="139"/>
      <c r="L48" s="139"/>
    </row>
    <row r="49" spans="4:12" ht="10.5" x14ac:dyDescent="0.25">
      <c r="D49" s="130"/>
      <c r="E49" s="135"/>
      <c r="F49" s="137"/>
      <c r="H49" s="108"/>
      <c r="I49" s="124"/>
      <c r="J49" s="135"/>
      <c r="K49" s="139"/>
      <c r="L49" s="139"/>
    </row>
    <row r="50" spans="4:12" ht="10.5" x14ac:dyDescent="0.25">
      <c r="D50" s="130"/>
      <c r="E50" s="135"/>
      <c r="F50" s="137"/>
      <c r="H50" s="108"/>
      <c r="I50" s="124"/>
      <c r="J50" s="135"/>
      <c r="K50" s="139"/>
      <c r="L50" s="139"/>
    </row>
    <row r="51" spans="4:12" ht="10.5" x14ac:dyDescent="0.25">
      <c r="D51" s="130"/>
      <c r="E51" s="135"/>
      <c r="F51" s="137"/>
      <c r="H51" s="108"/>
      <c r="I51" s="124"/>
      <c r="J51" s="135"/>
      <c r="K51" s="139"/>
      <c r="L51" s="139"/>
    </row>
    <row r="52" spans="4:12" ht="10.5" x14ac:dyDescent="0.25">
      <c r="D52" s="130"/>
      <c r="E52" s="135"/>
      <c r="F52" s="137"/>
      <c r="H52" s="108"/>
      <c r="I52" s="124"/>
      <c r="J52" s="135"/>
      <c r="K52" s="139"/>
      <c r="L52" s="139"/>
    </row>
    <row r="53" spans="4:12" ht="10.5" x14ac:dyDescent="0.25">
      <c r="D53" s="130"/>
      <c r="E53" s="135"/>
      <c r="F53" s="137"/>
      <c r="H53" s="108"/>
      <c r="I53" s="124"/>
      <c r="J53" s="135"/>
      <c r="K53" s="139"/>
      <c r="L53" s="139"/>
    </row>
    <row r="54" spans="4:12" ht="10.5" x14ac:dyDescent="0.25">
      <c r="D54" s="130"/>
      <c r="E54" s="135"/>
      <c r="F54" s="137"/>
      <c r="H54" s="108"/>
      <c r="I54" s="124"/>
      <c r="J54" s="135"/>
      <c r="K54" s="139"/>
      <c r="L54" s="139"/>
    </row>
    <row r="55" spans="4:12" ht="10.5" x14ac:dyDescent="0.25">
      <c r="D55" s="130"/>
      <c r="E55" s="135"/>
      <c r="F55" s="137"/>
      <c r="H55" s="108"/>
      <c r="I55" s="124"/>
      <c r="J55" s="135"/>
      <c r="K55" s="139"/>
      <c r="L55" s="139"/>
    </row>
    <row r="56" spans="4:12" ht="10.5" x14ac:dyDescent="0.25">
      <c r="D56" s="130"/>
      <c r="E56" s="135"/>
      <c r="F56" s="137"/>
      <c r="H56" s="108"/>
      <c r="I56" s="124"/>
      <c r="J56" s="135"/>
      <c r="K56" s="139"/>
      <c r="L56" s="139"/>
    </row>
    <row r="57" spans="4:12" ht="10.5" x14ac:dyDescent="0.25">
      <c r="D57" s="130"/>
      <c r="E57" s="135"/>
      <c r="F57" s="137"/>
      <c r="H57" s="108"/>
      <c r="I57" s="124"/>
      <c r="J57" s="135"/>
      <c r="K57" s="139"/>
      <c r="L57" s="139"/>
    </row>
    <row r="58" spans="4:12" ht="10.5" x14ac:dyDescent="0.25">
      <c r="D58" s="130"/>
      <c r="E58" s="135"/>
      <c r="F58" s="137"/>
      <c r="H58" s="108"/>
      <c r="I58" s="124"/>
      <c r="J58" s="135"/>
      <c r="K58" s="139"/>
      <c r="L58" s="139"/>
    </row>
    <row r="59" spans="4:12" ht="10.5" x14ac:dyDescent="0.25">
      <c r="D59" s="130"/>
      <c r="E59" s="135"/>
      <c r="F59" s="137"/>
      <c r="H59" s="108"/>
      <c r="I59" s="124"/>
      <c r="J59" s="135"/>
      <c r="K59" s="139"/>
      <c r="L59" s="139"/>
    </row>
    <row r="60" spans="4:12" ht="10.5" x14ac:dyDescent="0.25">
      <c r="D60" s="130"/>
      <c r="E60" s="135"/>
      <c r="F60" s="137"/>
      <c r="H60" s="108"/>
      <c r="I60" s="124"/>
      <c r="J60" s="135"/>
      <c r="K60" s="139"/>
      <c r="L60" s="139"/>
    </row>
    <row r="61" spans="4:12" ht="10.5" x14ac:dyDescent="0.25">
      <c r="D61" s="130"/>
      <c r="E61" s="135"/>
      <c r="F61" s="137"/>
      <c r="H61" s="108"/>
      <c r="I61" s="124"/>
      <c r="J61" s="135"/>
      <c r="K61" s="139"/>
      <c r="L61" s="139"/>
    </row>
    <row r="62" spans="4:12" ht="10.5" x14ac:dyDescent="0.25">
      <c r="D62" s="130"/>
      <c r="E62" s="135"/>
      <c r="F62" s="137"/>
      <c r="H62" s="108"/>
      <c r="I62" s="124"/>
      <c r="J62" s="135"/>
      <c r="K62" s="139"/>
      <c r="L62" s="139"/>
    </row>
    <row r="63" spans="4:12" ht="10.5" x14ac:dyDescent="0.25">
      <c r="D63" s="130"/>
      <c r="E63" s="135"/>
      <c r="F63" s="137"/>
      <c r="H63" s="108"/>
      <c r="I63" s="124"/>
      <c r="J63" s="135"/>
      <c r="K63" s="139"/>
      <c r="L63" s="139"/>
    </row>
    <row r="64" spans="4:12" ht="10.5" x14ac:dyDescent="0.25">
      <c r="D64" s="130"/>
      <c r="E64" s="135"/>
      <c r="F64" s="137"/>
      <c r="H64" s="108"/>
      <c r="I64" s="124"/>
      <c r="J64" s="135"/>
      <c r="K64" s="139"/>
      <c r="L64" s="139"/>
    </row>
    <row r="65" spans="4:12" ht="10.5" x14ac:dyDescent="0.25">
      <c r="D65" s="130"/>
      <c r="E65" s="135"/>
      <c r="F65" s="137"/>
      <c r="H65" s="108"/>
      <c r="I65" s="124"/>
      <c r="J65" s="135"/>
      <c r="K65" s="139"/>
      <c r="L65" s="139"/>
    </row>
    <row r="66" spans="4:12" ht="10.5" x14ac:dyDescent="0.25">
      <c r="D66" s="130"/>
      <c r="E66" s="135"/>
      <c r="F66" s="137"/>
      <c r="H66" s="108"/>
      <c r="I66" s="124"/>
      <c r="J66" s="135"/>
      <c r="K66" s="139"/>
      <c r="L66" s="139"/>
    </row>
    <row r="67" spans="4:12" ht="10.5" x14ac:dyDescent="0.25">
      <c r="D67" s="130"/>
      <c r="E67" s="135"/>
      <c r="F67" s="137"/>
      <c r="H67" s="108"/>
      <c r="I67" s="124"/>
      <c r="J67" s="135"/>
      <c r="K67" s="139"/>
      <c r="L67" s="139"/>
    </row>
    <row r="68" spans="4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4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4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4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4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4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4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4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4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4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4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4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4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x14ac:dyDescent="0.2">
      <c r="E95" s="70"/>
      <c r="F95" s="102"/>
    </row>
    <row r="96" spans="4:12" x14ac:dyDescent="0.2">
      <c r="E96" s="70"/>
      <c r="F96" s="102"/>
    </row>
    <row r="97" spans="5:6" x14ac:dyDescent="0.2">
      <c r="E97" s="70"/>
      <c r="F97" s="102"/>
    </row>
  </sheetData>
  <mergeCells count="14">
    <mergeCell ref="H12:H14"/>
    <mergeCell ref="J12:J14"/>
    <mergeCell ref="K12:K14"/>
    <mergeCell ref="L12:L14"/>
    <mergeCell ref="A1:B1"/>
    <mergeCell ref="A2:B2"/>
    <mergeCell ref="C10:H11"/>
    <mergeCell ref="I10:K11"/>
    <mergeCell ref="A12:A14"/>
    <mergeCell ref="B12:B14"/>
    <mergeCell ref="C12:C14"/>
    <mergeCell ref="E12:E14"/>
    <mergeCell ref="F12:F14"/>
    <mergeCell ref="G12:G14"/>
  </mergeCells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>
    <tabColor theme="4" tint="0.39997558519241921"/>
  </sheetPr>
  <dimension ref="B1:G9"/>
  <sheetViews>
    <sheetView zoomScaleNormal="100" workbookViewId="0">
      <selection activeCell="C31" sqref="C31:E31"/>
    </sheetView>
  </sheetViews>
  <sheetFormatPr defaultColWidth="9.33203125" defaultRowHeight="12.5" x14ac:dyDescent="0.25"/>
  <cols>
    <col min="1" max="1" width="1.6640625" style="86" customWidth="1"/>
    <col min="2" max="2" width="3.6640625" style="86" customWidth="1"/>
    <col min="3" max="3" width="30" style="86" customWidth="1"/>
    <col min="4" max="4" width="26.109375" style="86" customWidth="1"/>
    <col min="5" max="5" width="45.6640625" style="86" customWidth="1"/>
    <col min="6" max="6" width="6.6640625" style="86" customWidth="1"/>
    <col min="7" max="7" width="3.6640625" style="86" customWidth="1"/>
    <col min="8" max="8" width="1.6640625" style="86" customWidth="1"/>
    <col min="9" max="16384" width="9.33203125" style="86"/>
  </cols>
  <sheetData>
    <row r="1" spans="2:7" ht="13" thickBot="1" x14ac:dyDescent="0.3"/>
    <row r="2" spans="2:7" ht="13" thickTop="1" x14ac:dyDescent="0.25">
      <c r="B2" s="90"/>
      <c r="C2" s="91"/>
      <c r="D2" s="91"/>
      <c r="E2" s="91"/>
      <c r="F2" s="91"/>
      <c r="G2" s="92"/>
    </row>
    <row r="3" spans="2:7" ht="14" x14ac:dyDescent="0.3">
      <c r="B3" s="93"/>
      <c r="C3" s="85" t="s">
        <v>114</v>
      </c>
      <c r="D3" s="73" t="s">
        <v>116</v>
      </c>
      <c r="E3" s="86" t="s">
        <v>117</v>
      </c>
      <c r="G3" s="94"/>
    </row>
    <row r="4" spans="2:7" ht="14" x14ac:dyDescent="0.3">
      <c r="B4" s="93"/>
      <c r="C4" s="85" t="s">
        <v>49</v>
      </c>
      <c r="D4" s="74" t="s">
        <v>48</v>
      </c>
      <c r="E4" s="86" t="s">
        <v>70</v>
      </c>
      <c r="G4" s="94"/>
    </row>
    <row r="5" spans="2:7" ht="14" x14ac:dyDescent="0.3">
      <c r="B5" s="93"/>
      <c r="C5" s="85" t="s">
        <v>46</v>
      </c>
      <c r="D5" s="75">
        <v>0.12345</v>
      </c>
      <c r="E5" s="86" t="s">
        <v>71</v>
      </c>
      <c r="G5" s="94"/>
    </row>
    <row r="6" spans="2:7" ht="14" x14ac:dyDescent="0.3">
      <c r="B6" s="93"/>
      <c r="C6" s="85" t="s">
        <v>47</v>
      </c>
      <c r="D6" s="76">
        <v>45474</v>
      </c>
      <c r="G6" s="94"/>
    </row>
    <row r="7" spans="2:7" ht="13" thickBot="1" x14ac:dyDescent="0.3">
      <c r="B7" s="93"/>
      <c r="G7" s="94"/>
    </row>
    <row r="8" spans="2:7" ht="13" thickTop="1" x14ac:dyDescent="0.25">
      <c r="B8" s="91"/>
      <c r="C8" s="91"/>
      <c r="D8" s="91"/>
      <c r="E8" s="91"/>
      <c r="F8" s="91"/>
      <c r="G8" s="91"/>
    </row>
    <row r="9" spans="2:7" x14ac:dyDescent="0.25">
      <c r="C9" s="214" t="s">
        <v>80</v>
      </c>
      <c r="D9" s="21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G38"/>
  <sheetViews>
    <sheetView showGridLines="0" zoomScaleNormal="100" workbookViewId="0">
      <selection activeCell="B4" sqref="B4"/>
    </sheetView>
  </sheetViews>
  <sheetFormatPr defaultColWidth="9.33203125" defaultRowHeight="12.5" x14ac:dyDescent="0.25"/>
  <cols>
    <col min="1" max="1" width="17.6640625" style="1" customWidth="1"/>
    <col min="2" max="2" width="50" style="2" customWidth="1"/>
    <col min="3" max="4" width="14.6640625" customWidth="1"/>
    <col min="5" max="6" width="15.6640625" customWidth="1"/>
    <col min="7" max="7" width="17.6640625" customWidth="1"/>
    <col min="8" max="16384" width="9.33203125" style="2"/>
  </cols>
  <sheetData>
    <row r="1" spans="1:7" ht="13" x14ac:dyDescent="0.3">
      <c r="A1" s="265" t="s">
        <v>140</v>
      </c>
      <c r="B1" s="265"/>
    </row>
    <row r="2" spans="1:7" customFormat="1" ht="13" x14ac:dyDescent="0.3">
      <c r="A2" s="265" t="s">
        <v>37</v>
      </c>
      <c r="B2" s="265"/>
      <c r="C2" s="1"/>
      <c r="D2" s="1"/>
      <c r="E2" s="1"/>
      <c r="F2" s="1"/>
      <c r="G2" s="4"/>
    </row>
    <row r="3" spans="1:7" customFormat="1" ht="13" x14ac:dyDescent="0.3">
      <c r="A3" s="32" t="s">
        <v>118</v>
      </c>
      <c r="B3" s="33" t="str">
        <f>'Bidder Info'!D3</f>
        <v>Bidder name</v>
      </c>
      <c r="C3" s="1"/>
      <c r="D3" s="1"/>
      <c r="E3" s="1"/>
      <c r="F3" s="1"/>
      <c r="G3" s="1"/>
    </row>
    <row r="4" spans="1:7" customFormat="1" ht="13" x14ac:dyDescent="0.3">
      <c r="A4" s="32" t="s">
        <v>72</v>
      </c>
      <c r="B4" s="34" t="str">
        <f>Instructions!$D$7</f>
        <v>ATNS/TPQ/RPF19/2024/25/VDF REPLACEMENT</v>
      </c>
      <c r="C4" s="4"/>
      <c r="D4" s="4"/>
      <c r="E4" s="8"/>
      <c r="F4" s="1"/>
      <c r="G4" s="1"/>
    </row>
    <row r="5" spans="1:7" customFormat="1" x14ac:dyDescent="0.25">
      <c r="A5" s="1"/>
      <c r="B5" s="1"/>
      <c r="C5" s="2"/>
      <c r="D5" s="2"/>
      <c r="E5" s="2"/>
      <c r="F5" s="1"/>
      <c r="G5" s="1"/>
    </row>
    <row r="6" spans="1:7" customFormat="1" ht="12.5" customHeight="1" x14ac:dyDescent="0.25">
      <c r="A6" s="1"/>
      <c r="B6" s="1"/>
      <c r="C6" s="256" t="s">
        <v>12</v>
      </c>
      <c r="D6" s="257"/>
      <c r="E6" s="258"/>
      <c r="F6" s="216" t="s">
        <v>0</v>
      </c>
      <c r="G6" s="65"/>
    </row>
    <row r="7" spans="1:7" customFormat="1" ht="12.5" customHeight="1" x14ac:dyDescent="0.25">
      <c r="A7" s="1"/>
      <c r="B7" s="1"/>
      <c r="C7" s="259"/>
      <c r="D7" s="260"/>
      <c r="E7" s="261"/>
      <c r="F7" s="217"/>
      <c r="G7" s="66"/>
    </row>
    <row r="8" spans="1:7" customFormat="1" ht="10" x14ac:dyDescent="0.2">
      <c r="A8" s="253" t="s">
        <v>25</v>
      </c>
      <c r="B8" s="262" t="s">
        <v>2</v>
      </c>
      <c r="C8" s="253" t="s">
        <v>7</v>
      </c>
      <c r="D8" s="253" t="str">
        <f>"ROE: 1R = "&amp;'Bidder Info'!$D$5</f>
        <v>ROE: 1R = 0.12345</v>
      </c>
      <c r="E8" s="253" t="s">
        <v>11</v>
      </c>
      <c r="F8" s="253" t="s">
        <v>9</v>
      </c>
      <c r="G8" s="251" t="s">
        <v>10</v>
      </c>
    </row>
    <row r="9" spans="1:7" customFormat="1" ht="10" x14ac:dyDescent="0.2">
      <c r="A9" s="254"/>
      <c r="B9" s="263"/>
      <c r="C9" s="254"/>
      <c r="D9" s="254"/>
      <c r="E9" s="254"/>
      <c r="F9" s="254"/>
      <c r="G9" s="251"/>
    </row>
    <row r="10" spans="1:7" customFormat="1" ht="22" customHeight="1" x14ac:dyDescent="0.2">
      <c r="A10" s="255"/>
      <c r="B10" s="264"/>
      <c r="C10" s="255"/>
      <c r="D10" s="255"/>
      <c r="E10" s="255"/>
      <c r="F10" s="255"/>
      <c r="G10" s="252"/>
    </row>
    <row r="11" spans="1:7" customFormat="1" ht="13" x14ac:dyDescent="0.3">
      <c r="A11" s="56"/>
      <c r="B11" s="38"/>
      <c r="C11" s="63"/>
      <c r="D11" s="63"/>
      <c r="E11" s="63"/>
      <c r="F11" s="63"/>
      <c r="G11" s="67"/>
    </row>
    <row r="12" spans="1:7" customFormat="1" ht="13" x14ac:dyDescent="0.3">
      <c r="A12" s="56"/>
      <c r="B12" s="47" t="s">
        <v>170</v>
      </c>
      <c r="C12" s="63"/>
      <c r="D12" s="63"/>
      <c r="E12" s="63"/>
      <c r="F12" s="63"/>
      <c r="G12" s="67"/>
    </row>
    <row r="13" spans="1:7" customFormat="1" ht="13" x14ac:dyDescent="0.3">
      <c r="A13" s="172" t="s">
        <v>195</v>
      </c>
      <c r="B13" s="228" t="str">
        <f>'G2 EQ&amp;SW'!B6</f>
        <v>VDF System</v>
      </c>
      <c r="C13" s="68">
        <f>'G2 EQ&amp;SW'!F69</f>
        <v>0</v>
      </c>
      <c r="D13" s="69">
        <f>'G2 EQ&amp;SW'!B8</f>
        <v>0.12345</v>
      </c>
      <c r="E13" s="68">
        <f>'G2 EQ&amp;SW'!H69</f>
        <v>0</v>
      </c>
      <c r="F13" s="68">
        <f>'G2 EQ&amp;SW'!K69</f>
        <v>0</v>
      </c>
      <c r="G13" s="68">
        <f>'G2 EQ&amp;SW'!L69</f>
        <v>0</v>
      </c>
    </row>
    <row r="14" spans="1:7" customFormat="1" ht="13" x14ac:dyDescent="0.3">
      <c r="A14" s="3"/>
      <c r="B14" s="22"/>
      <c r="C14" s="23"/>
      <c r="D14" s="23"/>
      <c r="E14" s="23"/>
      <c r="F14" s="23"/>
      <c r="G14" s="23"/>
    </row>
    <row r="15" spans="1:7" customFormat="1" ht="13" x14ac:dyDescent="0.3">
      <c r="A15" s="56"/>
      <c r="B15" s="38" t="s">
        <v>38</v>
      </c>
      <c r="C15" s="68"/>
      <c r="D15" s="68"/>
      <c r="E15" s="68"/>
      <c r="F15" s="68"/>
      <c r="G15" s="68"/>
    </row>
    <row r="16" spans="1:7" customFormat="1" ht="13" x14ac:dyDescent="0.3">
      <c r="A16" s="172" t="s">
        <v>53</v>
      </c>
      <c r="B16" s="64" t="str">
        <f>'G3 PMP'!B6</f>
        <v>Project Management and System Engineering</v>
      </c>
      <c r="C16" s="68">
        <f>'G3 PMP'!F56</f>
        <v>0</v>
      </c>
      <c r="D16" s="69">
        <f>'G3 PMP'!G56</f>
        <v>0.12345</v>
      </c>
      <c r="E16" s="68">
        <f>'G3 PMP'!H56</f>
        <v>0</v>
      </c>
      <c r="F16" s="68">
        <f>'G3 PMP'!K56</f>
        <v>0</v>
      </c>
      <c r="G16" s="68">
        <f>'G3 PMP'!L56</f>
        <v>0</v>
      </c>
    </row>
    <row r="17" spans="1:7" customFormat="1" ht="13.5" customHeight="1" x14ac:dyDescent="0.3">
      <c r="A17" s="172" t="s">
        <v>39</v>
      </c>
      <c r="B17" s="64" t="str">
        <f>'G4 ILS'!B6</f>
        <v>Integrated Logistic Support</v>
      </c>
      <c r="C17" s="68">
        <f>'G4 ILS'!F66</f>
        <v>0</v>
      </c>
      <c r="D17" s="69">
        <f>'G4 ILS'!G66</f>
        <v>0.12345</v>
      </c>
      <c r="E17" s="68">
        <f>'G4 ILS'!H66</f>
        <v>0</v>
      </c>
      <c r="F17" s="68">
        <f>'G4 ILS'!K66</f>
        <v>0</v>
      </c>
      <c r="G17" s="68">
        <f>'G4 ILS'!L66</f>
        <v>0</v>
      </c>
    </row>
    <row r="18" spans="1:7" customFormat="1" ht="13.5" customHeight="1" x14ac:dyDescent="0.3">
      <c r="A18" s="3"/>
      <c r="B18" s="24"/>
      <c r="C18" s="23"/>
      <c r="D18" s="23"/>
      <c r="E18" s="23"/>
      <c r="F18" s="23"/>
      <c r="G18" s="23"/>
    </row>
    <row r="19" spans="1:7" customFormat="1" ht="13.5" customHeight="1" x14ac:dyDescent="0.3">
      <c r="A19" s="172" t="s">
        <v>42</v>
      </c>
      <c r="B19" s="38" t="s">
        <v>41</v>
      </c>
      <c r="C19" s="68"/>
      <c r="D19" s="68"/>
      <c r="E19" s="68"/>
      <c r="F19" s="68"/>
      <c r="G19" s="68"/>
    </row>
    <row r="20" spans="1:7" customFormat="1" ht="13.5" customHeight="1" x14ac:dyDescent="0.3">
      <c r="A20" s="172" t="s">
        <v>43</v>
      </c>
      <c r="B20" s="64" t="str">
        <f>'G5_1 Spares'!B6</f>
        <v>Spares</v>
      </c>
      <c r="C20" s="68">
        <f>'G5_1 Spares'!F91</f>
        <v>0</v>
      </c>
      <c r="D20" s="69">
        <f>'G5_1 Spares'!G91</f>
        <v>0.12345</v>
      </c>
      <c r="E20" s="68">
        <f>'G5_1 Spares'!H91</f>
        <v>0</v>
      </c>
      <c r="F20" s="68">
        <f>'G5_1 Spares'!K91</f>
        <v>0</v>
      </c>
      <c r="G20" s="68">
        <f>'G5_1 Spares'!L91</f>
        <v>0</v>
      </c>
    </row>
    <row r="21" spans="1:7" customFormat="1" ht="13.5" customHeight="1" x14ac:dyDescent="0.3">
      <c r="A21" s="172" t="s">
        <v>44</v>
      </c>
      <c r="B21" s="64" t="str">
        <f>'G5_2 Test Equipment'!B6</f>
        <v>Test Equipment</v>
      </c>
      <c r="C21" s="68">
        <f>'G5_2 Test Equipment'!F42</f>
        <v>0</v>
      </c>
      <c r="D21" s="69">
        <f>'G5_2 Test Equipment'!G42</f>
        <v>0.12345</v>
      </c>
      <c r="E21" s="68">
        <f>'G5_2 Test Equipment'!H42</f>
        <v>0</v>
      </c>
      <c r="F21" s="68">
        <f>'G5_2 Test Equipment'!K42</f>
        <v>0</v>
      </c>
      <c r="G21" s="68">
        <f>'G5_2 Test Equipment'!L42</f>
        <v>0</v>
      </c>
    </row>
    <row r="22" spans="1:7" customFormat="1" ht="13.5" customHeight="1" x14ac:dyDescent="0.3">
      <c r="A22" s="3"/>
      <c r="B22" s="22"/>
      <c r="C22" s="23"/>
      <c r="D22" s="23"/>
      <c r="E22" s="23"/>
      <c r="F22" s="23"/>
      <c r="G22" s="23"/>
    </row>
    <row r="23" spans="1:7" customFormat="1" ht="13.5" customHeight="1" x14ac:dyDescent="0.3">
      <c r="A23" s="172" t="s">
        <v>40</v>
      </c>
      <c r="B23" s="38" t="s">
        <v>55</v>
      </c>
      <c r="C23" s="68">
        <f>'G6 Miscellaneous'!F42</f>
        <v>0</v>
      </c>
      <c r="D23" s="69">
        <f>'G6 Miscellaneous'!G42</f>
        <v>0.12345</v>
      </c>
      <c r="E23" s="68">
        <f>'G6 Miscellaneous'!H42</f>
        <v>0</v>
      </c>
      <c r="F23" s="68">
        <f>'G6 Miscellaneous'!K42</f>
        <v>0</v>
      </c>
      <c r="G23" s="68">
        <f>'G6 Miscellaneous'!L42</f>
        <v>0</v>
      </c>
    </row>
    <row r="24" spans="1:7" customFormat="1" ht="13" x14ac:dyDescent="0.3">
      <c r="A24" s="3"/>
      <c r="B24" s="10"/>
      <c r="C24" s="16"/>
      <c r="D24" s="16"/>
      <c r="E24" s="16"/>
      <c r="F24" s="16"/>
      <c r="G24" s="17"/>
    </row>
    <row r="25" spans="1:7" customFormat="1" ht="14" x14ac:dyDescent="0.3">
      <c r="A25" s="132"/>
      <c r="B25" s="133" t="s">
        <v>128</v>
      </c>
      <c r="C25" s="140">
        <f>SUM(C11:C24)</f>
        <v>0</v>
      </c>
      <c r="D25" s="140"/>
      <c r="E25" s="140">
        <f>SUM(E11:E24)</f>
        <v>0</v>
      </c>
      <c r="F25" s="140">
        <f>SUM(F11:F24)</f>
        <v>0</v>
      </c>
      <c r="G25" s="134">
        <f>SUM(G11:G24)</f>
        <v>0</v>
      </c>
    </row>
    <row r="26" spans="1:7" customFormat="1" ht="13" x14ac:dyDescent="0.3">
      <c r="A26" s="3"/>
      <c r="B26" s="18"/>
      <c r="C26" s="19"/>
      <c r="D26" s="19"/>
      <c r="E26" s="19"/>
      <c r="F26" s="19"/>
      <c r="G26" s="17"/>
    </row>
    <row r="27" spans="1:7" customFormat="1" ht="13" x14ac:dyDescent="0.3">
      <c r="A27" s="172" t="s">
        <v>127</v>
      </c>
      <c r="B27" s="38" t="str">
        <f>'G8_2 Support Contract (Infl)'!B6</f>
        <v>Support Maintenance Contract (Inflated)</v>
      </c>
      <c r="C27" s="68">
        <f>'G8_2 Support Contract (Infl)'!F33</f>
        <v>0</v>
      </c>
      <c r="D27" s="68">
        <f>'G8_2 Support Contract (Infl)'!G33</f>
        <v>0</v>
      </c>
      <c r="E27" s="68">
        <f>'G8_2 Support Contract (Infl)'!H33</f>
        <v>0</v>
      </c>
      <c r="F27" s="68">
        <f>'G8_2 Support Contract (Infl)'!K33</f>
        <v>0</v>
      </c>
      <c r="G27" s="68">
        <f>'G8_2 Support Contract (Infl)'!L33</f>
        <v>0</v>
      </c>
    </row>
    <row r="28" spans="1:7" customFormat="1" ht="13" x14ac:dyDescent="0.3">
      <c r="A28" s="3"/>
      <c r="B28" s="18"/>
      <c r="C28" s="19"/>
      <c r="D28" s="19"/>
      <c r="E28" s="19"/>
      <c r="F28" s="19"/>
      <c r="G28" s="17"/>
    </row>
    <row r="29" spans="1:7" customFormat="1" ht="14" x14ac:dyDescent="0.3">
      <c r="A29" s="132"/>
      <c r="B29" s="133" t="s">
        <v>129</v>
      </c>
      <c r="C29" s="140">
        <f>C25+C27</f>
        <v>0</v>
      </c>
      <c r="D29" s="140"/>
      <c r="E29" s="140">
        <f t="shared" ref="E29:G29" si="0">E25+E27</f>
        <v>0</v>
      </c>
      <c r="F29" s="140">
        <f t="shared" si="0"/>
        <v>0</v>
      </c>
      <c r="G29" s="140">
        <f t="shared" si="0"/>
        <v>0</v>
      </c>
    </row>
    <row r="30" spans="1:7" customFormat="1" ht="13" x14ac:dyDescent="0.3">
      <c r="A30" s="3"/>
      <c r="B30" s="18"/>
      <c r="C30" s="19"/>
      <c r="D30" s="19"/>
      <c r="E30" s="19"/>
      <c r="F30" s="19"/>
      <c r="G30" s="17"/>
    </row>
    <row r="31" spans="1:7" customFormat="1" ht="13" x14ac:dyDescent="0.3">
      <c r="A31" s="172" t="s">
        <v>45</v>
      </c>
      <c r="B31" s="39" t="s">
        <v>4</v>
      </c>
      <c r="C31" s="68">
        <f>'G7 Options'!F$58</f>
        <v>0</v>
      </c>
      <c r="D31" s="69">
        <f>'G7 Options'!G$58</f>
        <v>0.12345</v>
      </c>
      <c r="E31" s="68">
        <f>'G7 Options'!H$58</f>
        <v>0</v>
      </c>
      <c r="F31" s="68">
        <f>'G7 Options'!K$58</f>
        <v>0</v>
      </c>
      <c r="G31" s="68">
        <f>'G7 Options'!L$58</f>
        <v>0</v>
      </c>
    </row>
    <row r="32" spans="1:7" customFormat="1" ht="13" x14ac:dyDescent="0.3">
      <c r="A32" s="173" t="s">
        <v>76</v>
      </c>
      <c r="B32" s="161" t="str">
        <f>'G7 Options'!B17</f>
        <v>Grand Central (FAGC)</v>
      </c>
      <c r="C32" s="174">
        <f>'G7 Options'!F17</f>
        <v>0</v>
      </c>
      <c r="D32" s="175">
        <f>'G7 Options'!G17</f>
        <v>0</v>
      </c>
      <c r="E32" s="174">
        <f>'G7 Options'!H17</f>
        <v>0</v>
      </c>
      <c r="F32" s="174">
        <f>'G7 Options'!K17</f>
        <v>0</v>
      </c>
      <c r="G32" s="174">
        <f>'G7 Options'!L17</f>
        <v>0</v>
      </c>
    </row>
    <row r="33" spans="1:7" customFormat="1" ht="13" x14ac:dyDescent="0.3">
      <c r="A33" s="173" t="s">
        <v>77</v>
      </c>
      <c r="B33" s="161" t="str">
        <f>'G7 Options'!B31</f>
        <v>OTHER OPTIONS 1</v>
      </c>
      <c r="C33" s="174">
        <f>'G7 Options'!F31</f>
        <v>0</v>
      </c>
      <c r="D33" s="175">
        <f>'G7 Options'!G31</f>
        <v>0</v>
      </c>
      <c r="E33" s="174">
        <f>'G7 Options'!H31</f>
        <v>0</v>
      </c>
      <c r="F33" s="174">
        <f>'G7 Options'!K31</f>
        <v>0</v>
      </c>
      <c r="G33" s="174">
        <f>'G7 Options'!L31</f>
        <v>0</v>
      </c>
    </row>
    <row r="34" spans="1:7" customFormat="1" ht="13" x14ac:dyDescent="0.3">
      <c r="A34" s="173" t="s">
        <v>78</v>
      </c>
      <c r="B34" s="161" t="str">
        <f>'G7 Options'!B40</f>
        <v>OTHER OPTIONS 2</v>
      </c>
      <c r="C34" s="174">
        <f>'G7 Options'!F40</f>
        <v>0</v>
      </c>
      <c r="D34" s="175">
        <f>'G7 Options'!G40</f>
        <v>0</v>
      </c>
      <c r="E34" s="174">
        <f>'G7 Options'!H40</f>
        <v>0</v>
      </c>
      <c r="F34" s="174">
        <f>'G7 Options'!K40</f>
        <v>0</v>
      </c>
      <c r="G34" s="174">
        <f>'G7 Options'!L40</f>
        <v>0</v>
      </c>
    </row>
    <row r="35" spans="1:7" customFormat="1" ht="13" x14ac:dyDescent="0.3">
      <c r="A35" s="173" t="s">
        <v>79</v>
      </c>
      <c r="B35" s="161" t="str">
        <f>'G7 Options'!B49</f>
        <v>OTHER OPTIONS 4</v>
      </c>
      <c r="C35" s="174">
        <f>'G7 Options'!F49</f>
        <v>0</v>
      </c>
      <c r="D35" s="175">
        <f>'G7 Options'!G49</f>
        <v>0</v>
      </c>
      <c r="E35" s="174">
        <f>'G7 Options'!H49</f>
        <v>0</v>
      </c>
      <c r="F35" s="174">
        <f>'G7 Options'!K49</f>
        <v>0</v>
      </c>
      <c r="G35" s="174">
        <f>'G7 Options'!L49</f>
        <v>0</v>
      </c>
    </row>
    <row r="36" spans="1:7" customFormat="1" ht="13" x14ac:dyDescent="0.3">
      <c r="A36" s="3"/>
      <c r="B36" s="20"/>
      <c r="C36" s="21"/>
      <c r="D36" s="21"/>
      <c r="E36" s="21"/>
      <c r="F36" s="21"/>
      <c r="G36" s="7"/>
    </row>
    <row r="37" spans="1:7" customFormat="1" ht="14" x14ac:dyDescent="0.3">
      <c r="A37" s="132"/>
      <c r="B37" s="133" t="s">
        <v>157</v>
      </c>
      <c r="C37" s="140">
        <f>C29+C31</f>
        <v>0</v>
      </c>
      <c r="D37" s="140"/>
      <c r="E37" s="140">
        <f t="shared" ref="E37:G37" si="1">E29+E31</f>
        <v>0</v>
      </c>
      <c r="F37" s="140">
        <f t="shared" si="1"/>
        <v>0</v>
      </c>
      <c r="G37" s="140">
        <f t="shared" si="1"/>
        <v>0</v>
      </c>
    </row>
    <row r="38" spans="1:7" customFormat="1" x14ac:dyDescent="0.25">
      <c r="A38" s="1"/>
      <c r="B38" s="6"/>
      <c r="C38" s="1"/>
      <c r="D38" s="1"/>
      <c r="E38" s="1"/>
      <c r="F38" s="1"/>
      <c r="G38" s="1"/>
    </row>
  </sheetData>
  <mergeCells count="10">
    <mergeCell ref="B8:B10"/>
    <mergeCell ref="A8:A10"/>
    <mergeCell ref="D8:D10"/>
    <mergeCell ref="A1:B1"/>
    <mergeCell ref="A2:B2"/>
    <mergeCell ref="G8:G10"/>
    <mergeCell ref="C8:C10"/>
    <mergeCell ref="E8:E10"/>
    <mergeCell ref="F8:F10"/>
    <mergeCell ref="C6:E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4" tint="0.39997558519241921"/>
  </sheetPr>
  <dimension ref="A1:L132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208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171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179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179" t="s">
        <v>195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179" t="s">
        <v>194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66" t="s">
        <v>12</v>
      </c>
      <c r="D10" s="267"/>
      <c r="E10" s="267"/>
      <c r="F10" s="267"/>
      <c r="G10" s="267"/>
      <c r="H10" s="268"/>
      <c r="I10" s="266" t="s">
        <v>0</v>
      </c>
      <c r="J10" s="267"/>
      <c r="K10" s="268"/>
      <c r="L10" s="180"/>
    </row>
    <row r="11" spans="1:12" customFormat="1" ht="13" thickBot="1" x14ac:dyDescent="0.3">
      <c r="A11" s="1"/>
      <c r="B11" s="1"/>
      <c r="C11" s="269"/>
      <c r="D11" s="270"/>
      <c r="E11" s="270"/>
      <c r="F11" s="270"/>
      <c r="G11" s="270"/>
      <c r="H11" s="271"/>
      <c r="I11" s="269"/>
      <c r="J11" s="270"/>
      <c r="K11" s="271"/>
      <c r="L11" s="181"/>
    </row>
    <row r="12" spans="1:12" customFormat="1" ht="13" x14ac:dyDescent="0.2">
      <c r="A12" s="275" t="s">
        <v>25</v>
      </c>
      <c r="B12" s="272" t="s">
        <v>2</v>
      </c>
      <c r="C12" s="275" t="s">
        <v>5</v>
      </c>
      <c r="D12" s="182" t="s">
        <v>1</v>
      </c>
      <c r="E12" s="278" t="s">
        <v>6</v>
      </c>
      <c r="F12" s="278" t="s">
        <v>7</v>
      </c>
      <c r="G12" s="278" t="str">
        <f>"ROE: 1R = "&amp;'Bidder Info'!$D$5</f>
        <v>ROE: 1R = 0.12345</v>
      </c>
      <c r="H12" s="284" t="s">
        <v>11</v>
      </c>
      <c r="I12" s="183" t="s">
        <v>1</v>
      </c>
      <c r="J12" s="278" t="s">
        <v>8</v>
      </c>
      <c r="K12" s="284" t="s">
        <v>9</v>
      </c>
      <c r="L12" s="281" t="s">
        <v>10</v>
      </c>
    </row>
    <row r="13" spans="1:12" customFormat="1" ht="13" x14ac:dyDescent="0.2">
      <c r="A13" s="276"/>
      <c r="B13" s="273"/>
      <c r="C13" s="276"/>
      <c r="D13" s="184"/>
      <c r="E13" s="279"/>
      <c r="F13" s="279"/>
      <c r="G13" s="279"/>
      <c r="H13" s="285"/>
      <c r="I13" s="185"/>
      <c r="J13" s="279"/>
      <c r="K13" s="285"/>
      <c r="L13" s="282"/>
    </row>
    <row r="14" spans="1:12" customFormat="1" ht="13" x14ac:dyDescent="0.2">
      <c r="A14" s="277"/>
      <c r="B14" s="274"/>
      <c r="C14" s="277"/>
      <c r="D14" s="186"/>
      <c r="E14" s="280"/>
      <c r="F14" s="280"/>
      <c r="G14" s="280"/>
      <c r="H14" s="286"/>
      <c r="I14" s="187"/>
      <c r="J14" s="280"/>
      <c r="K14" s="286"/>
      <c r="L14" s="283"/>
    </row>
    <row r="15" spans="1:12" customFormat="1" ht="13" x14ac:dyDescent="0.3">
      <c r="A15" s="188" t="str">
        <f>$B$5&amp;".1"</f>
        <v>G2.1</v>
      </c>
      <c r="B15" s="170" t="s">
        <v>193</v>
      </c>
      <c r="C15" s="188"/>
      <c r="D15" s="151"/>
      <c r="E15" s="191"/>
      <c r="F15" s="191"/>
      <c r="G15" s="191"/>
      <c r="H15" s="192"/>
      <c r="I15" s="154"/>
      <c r="J15" s="191"/>
      <c r="K15" s="192"/>
      <c r="L15" s="193"/>
    </row>
    <row r="16" spans="1:12" customFormat="1" ht="13" x14ac:dyDescent="0.3">
      <c r="A16" s="45"/>
      <c r="B16" s="48" t="s">
        <v>162</v>
      </c>
      <c r="C16" s="141" t="str">
        <f t="shared" ref="C16:C67" si="0">$B$7</f>
        <v>FC</v>
      </c>
      <c r="D16" s="117"/>
      <c r="E16" s="7"/>
      <c r="F16" s="41">
        <f t="shared" ref="F16:F67" si="1">D16*E16</f>
        <v>0</v>
      </c>
      <c r="G16" s="142">
        <f t="shared" ref="G16:G67" si="2">$B$8</f>
        <v>0.12345</v>
      </c>
      <c r="H16" s="83">
        <f t="shared" ref="H16:H67" si="3">IF(G16&lt;&gt;0,F16/G16,0)</f>
        <v>0</v>
      </c>
      <c r="I16" s="120"/>
      <c r="J16" s="7"/>
      <c r="K16" s="83">
        <f t="shared" ref="K16:K67" si="4">I16*J16</f>
        <v>0</v>
      </c>
      <c r="L16" s="111">
        <f t="shared" ref="L16:L67" si="5">IF(OR(J16&gt;0,H16&gt;0),H16+K16,0)</f>
        <v>0</v>
      </c>
    </row>
    <row r="17" spans="1:12" customFormat="1" ht="13" x14ac:dyDescent="0.3">
      <c r="A17" s="45"/>
      <c r="B17" s="48" t="s">
        <v>160</v>
      </c>
      <c r="C17" s="141" t="str">
        <f t="shared" si="0"/>
        <v>FC</v>
      </c>
      <c r="D17" s="117"/>
      <c r="E17" s="7"/>
      <c r="F17" s="41">
        <f t="shared" si="1"/>
        <v>0</v>
      </c>
      <c r="G17" s="142">
        <f t="shared" si="2"/>
        <v>0.12345</v>
      </c>
      <c r="H17" s="83">
        <f t="shared" si="3"/>
        <v>0</v>
      </c>
      <c r="I17" s="120"/>
      <c r="J17" s="7"/>
      <c r="K17" s="83">
        <f t="shared" si="4"/>
        <v>0</v>
      </c>
      <c r="L17" s="111">
        <f t="shared" si="5"/>
        <v>0</v>
      </c>
    </row>
    <row r="18" spans="1:12" customFormat="1" ht="13" x14ac:dyDescent="0.3">
      <c r="A18" s="45"/>
      <c r="B18" s="48" t="s">
        <v>161</v>
      </c>
      <c r="C18" s="141" t="str">
        <f t="shared" si="0"/>
        <v>FC</v>
      </c>
      <c r="D18" s="117"/>
      <c r="E18" s="7"/>
      <c r="F18" s="41">
        <f t="shared" si="1"/>
        <v>0</v>
      </c>
      <c r="G18" s="142">
        <f t="shared" si="2"/>
        <v>0.12345</v>
      </c>
      <c r="H18" s="83">
        <f t="shared" si="3"/>
        <v>0</v>
      </c>
      <c r="I18" s="120"/>
      <c r="J18" s="7"/>
      <c r="K18" s="83">
        <f t="shared" si="4"/>
        <v>0</v>
      </c>
      <c r="L18" s="111">
        <f t="shared" si="5"/>
        <v>0</v>
      </c>
    </row>
    <row r="19" spans="1:12" customFormat="1" ht="13" x14ac:dyDescent="0.3">
      <c r="A19" s="45"/>
      <c r="B19" s="48" t="s">
        <v>163</v>
      </c>
      <c r="C19" s="141" t="str">
        <f t="shared" si="0"/>
        <v>FC</v>
      </c>
      <c r="D19" s="117"/>
      <c r="E19" s="7"/>
      <c r="F19" s="41">
        <f t="shared" si="1"/>
        <v>0</v>
      </c>
      <c r="G19" s="142">
        <f t="shared" si="2"/>
        <v>0.12345</v>
      </c>
      <c r="H19" s="83">
        <f t="shared" si="3"/>
        <v>0</v>
      </c>
      <c r="I19" s="120"/>
      <c r="J19" s="7"/>
      <c r="K19" s="83">
        <f t="shared" si="4"/>
        <v>0</v>
      </c>
      <c r="L19" s="111">
        <f t="shared" si="5"/>
        <v>0</v>
      </c>
    </row>
    <row r="20" spans="1:12" customFormat="1" ht="13" x14ac:dyDescent="0.3">
      <c r="A20" s="13"/>
      <c r="B20" s="14"/>
      <c r="C20" s="141" t="str">
        <f t="shared" si="0"/>
        <v>FC</v>
      </c>
      <c r="D20" s="117"/>
      <c r="E20" s="7"/>
      <c r="F20" s="41">
        <f t="shared" si="1"/>
        <v>0</v>
      </c>
      <c r="G20" s="142">
        <f t="shared" si="2"/>
        <v>0.12345</v>
      </c>
      <c r="H20" s="83">
        <f t="shared" si="3"/>
        <v>0</v>
      </c>
      <c r="I20" s="120"/>
      <c r="J20" s="7"/>
      <c r="K20" s="83">
        <f t="shared" si="4"/>
        <v>0</v>
      </c>
      <c r="L20" s="111">
        <f t="shared" si="5"/>
        <v>0</v>
      </c>
    </row>
    <row r="21" spans="1:12" customFormat="1" ht="13" x14ac:dyDescent="0.3">
      <c r="A21" s="188" t="str">
        <f>$B$5&amp;".2"</f>
        <v>G2.2</v>
      </c>
      <c r="B21" s="170" t="s">
        <v>200</v>
      </c>
      <c r="C21" s="188"/>
      <c r="D21" s="151"/>
      <c r="E21" s="191"/>
      <c r="F21" s="191"/>
      <c r="G21" s="191"/>
      <c r="H21" s="192"/>
      <c r="I21" s="154"/>
      <c r="J21" s="191"/>
      <c r="K21" s="192"/>
      <c r="L21" s="193"/>
    </row>
    <row r="22" spans="1:12" customFormat="1" ht="13" x14ac:dyDescent="0.3">
      <c r="A22" s="45"/>
      <c r="B22" s="48" t="s">
        <v>162</v>
      </c>
      <c r="C22" s="141" t="str">
        <f t="shared" si="0"/>
        <v>FC</v>
      </c>
      <c r="D22" s="117"/>
      <c r="E22" s="7"/>
      <c r="F22" s="41">
        <f t="shared" ref="F22:F26" si="6">D22*E22</f>
        <v>0</v>
      </c>
      <c r="G22" s="142">
        <f t="shared" si="2"/>
        <v>0.12345</v>
      </c>
      <c r="H22" s="83">
        <f t="shared" ref="H22:H26" si="7">IF(G22&lt;&gt;0,F22/G22,0)</f>
        <v>0</v>
      </c>
      <c r="I22" s="120"/>
      <c r="J22" s="7"/>
      <c r="K22" s="83">
        <f t="shared" ref="K22:K26" si="8">I22*J22</f>
        <v>0</v>
      </c>
      <c r="L22" s="111">
        <f t="shared" ref="L22:L26" si="9">IF(OR(J22&gt;0,H22&gt;0),H22+K22,0)</f>
        <v>0</v>
      </c>
    </row>
    <row r="23" spans="1:12" customFormat="1" ht="13" x14ac:dyDescent="0.3">
      <c r="A23" s="45"/>
      <c r="B23" s="48" t="s">
        <v>160</v>
      </c>
      <c r="C23" s="141" t="str">
        <f t="shared" si="0"/>
        <v>FC</v>
      </c>
      <c r="D23" s="117"/>
      <c r="E23" s="7"/>
      <c r="F23" s="41">
        <f t="shared" si="6"/>
        <v>0</v>
      </c>
      <c r="G23" s="142">
        <f t="shared" si="2"/>
        <v>0.12345</v>
      </c>
      <c r="H23" s="83">
        <f t="shared" si="7"/>
        <v>0</v>
      </c>
      <c r="I23" s="120"/>
      <c r="J23" s="7"/>
      <c r="K23" s="83">
        <f t="shared" si="8"/>
        <v>0</v>
      </c>
      <c r="L23" s="111">
        <f t="shared" si="9"/>
        <v>0</v>
      </c>
    </row>
    <row r="24" spans="1:12" customFormat="1" ht="13" x14ac:dyDescent="0.3">
      <c r="A24" s="45"/>
      <c r="B24" s="48" t="s">
        <v>161</v>
      </c>
      <c r="C24" s="141" t="str">
        <f t="shared" si="0"/>
        <v>FC</v>
      </c>
      <c r="D24" s="117"/>
      <c r="E24" s="7"/>
      <c r="F24" s="41">
        <f t="shared" si="6"/>
        <v>0</v>
      </c>
      <c r="G24" s="142">
        <f t="shared" si="2"/>
        <v>0.12345</v>
      </c>
      <c r="H24" s="83">
        <f t="shared" si="7"/>
        <v>0</v>
      </c>
      <c r="I24" s="120"/>
      <c r="J24" s="7"/>
      <c r="K24" s="83">
        <f t="shared" si="8"/>
        <v>0</v>
      </c>
      <c r="L24" s="111">
        <f t="shared" si="9"/>
        <v>0</v>
      </c>
    </row>
    <row r="25" spans="1:12" customFormat="1" ht="13" x14ac:dyDescent="0.3">
      <c r="A25" s="45"/>
      <c r="B25" s="48" t="s">
        <v>163</v>
      </c>
      <c r="C25" s="141" t="str">
        <f t="shared" si="0"/>
        <v>FC</v>
      </c>
      <c r="D25" s="117"/>
      <c r="E25" s="7"/>
      <c r="F25" s="41">
        <f t="shared" si="6"/>
        <v>0</v>
      </c>
      <c r="G25" s="142">
        <f t="shared" si="2"/>
        <v>0.12345</v>
      </c>
      <c r="H25" s="83">
        <f t="shared" si="7"/>
        <v>0</v>
      </c>
      <c r="I25" s="120"/>
      <c r="J25" s="7"/>
      <c r="K25" s="83">
        <f t="shared" si="8"/>
        <v>0</v>
      </c>
      <c r="L25" s="111">
        <f t="shared" si="9"/>
        <v>0</v>
      </c>
    </row>
    <row r="26" spans="1:12" customFormat="1" ht="13" x14ac:dyDescent="0.3">
      <c r="A26" s="13"/>
      <c r="B26" s="14"/>
      <c r="C26" s="141" t="str">
        <f t="shared" si="0"/>
        <v>FC</v>
      </c>
      <c r="D26" s="117"/>
      <c r="E26" s="7"/>
      <c r="F26" s="41">
        <f t="shared" si="6"/>
        <v>0</v>
      </c>
      <c r="G26" s="142">
        <f t="shared" si="2"/>
        <v>0.12345</v>
      </c>
      <c r="H26" s="83">
        <f t="shared" si="7"/>
        <v>0</v>
      </c>
      <c r="I26" s="120"/>
      <c r="J26" s="7"/>
      <c r="K26" s="83">
        <f t="shared" si="8"/>
        <v>0</v>
      </c>
      <c r="L26" s="111">
        <f t="shared" si="9"/>
        <v>0</v>
      </c>
    </row>
    <row r="27" spans="1:12" customFormat="1" ht="13" x14ac:dyDescent="0.3">
      <c r="A27" s="188" t="str">
        <f>$B$5&amp;".3"</f>
        <v>G2.3</v>
      </c>
      <c r="B27" s="170" t="s">
        <v>168</v>
      </c>
      <c r="C27" s="188"/>
      <c r="D27" s="151"/>
      <c r="E27" s="191"/>
      <c r="F27" s="191"/>
      <c r="G27" s="191"/>
      <c r="H27" s="192"/>
      <c r="I27" s="154"/>
      <c r="J27" s="191"/>
      <c r="K27" s="192"/>
      <c r="L27" s="193"/>
    </row>
    <row r="28" spans="1:12" customFormat="1" ht="13" x14ac:dyDescent="0.3">
      <c r="A28" s="45"/>
      <c r="B28" s="48" t="s">
        <v>162</v>
      </c>
      <c r="C28" s="141" t="str">
        <f t="shared" si="0"/>
        <v>FC</v>
      </c>
      <c r="D28" s="117"/>
      <c r="E28" s="7"/>
      <c r="F28" s="41">
        <f t="shared" ref="F28:F31" si="10">D28*E28</f>
        <v>0</v>
      </c>
      <c r="G28" s="142">
        <f t="shared" si="2"/>
        <v>0.12345</v>
      </c>
      <c r="H28" s="83">
        <f t="shared" ref="H28:H31" si="11">IF(G28&lt;&gt;0,F28/G28,0)</f>
        <v>0</v>
      </c>
      <c r="I28" s="120"/>
      <c r="J28" s="7"/>
      <c r="K28" s="83">
        <f t="shared" ref="K28:K31" si="12">I28*J28</f>
        <v>0</v>
      </c>
      <c r="L28" s="111">
        <f t="shared" ref="L28:L31" si="13">IF(OR(J28&gt;0,H28&gt;0),H28+K28,0)</f>
        <v>0</v>
      </c>
    </row>
    <row r="29" spans="1:12" customFormat="1" ht="13" x14ac:dyDescent="0.3">
      <c r="A29" s="45"/>
      <c r="B29" s="48" t="s">
        <v>160</v>
      </c>
      <c r="C29" s="141" t="str">
        <f t="shared" si="0"/>
        <v>FC</v>
      </c>
      <c r="D29" s="117"/>
      <c r="E29" s="7"/>
      <c r="F29" s="41">
        <f t="shared" si="10"/>
        <v>0</v>
      </c>
      <c r="G29" s="142">
        <f t="shared" si="2"/>
        <v>0.12345</v>
      </c>
      <c r="H29" s="83">
        <f t="shared" si="11"/>
        <v>0</v>
      </c>
      <c r="I29" s="120"/>
      <c r="J29" s="7"/>
      <c r="K29" s="83">
        <f t="shared" si="12"/>
        <v>0</v>
      </c>
      <c r="L29" s="111">
        <f t="shared" si="13"/>
        <v>0</v>
      </c>
    </row>
    <row r="30" spans="1:12" customFormat="1" ht="13" x14ac:dyDescent="0.3">
      <c r="A30" s="45"/>
      <c r="B30" s="48" t="s">
        <v>161</v>
      </c>
      <c r="C30" s="141" t="str">
        <f t="shared" si="0"/>
        <v>FC</v>
      </c>
      <c r="D30" s="117"/>
      <c r="E30" s="7"/>
      <c r="F30" s="41">
        <f t="shared" si="10"/>
        <v>0</v>
      </c>
      <c r="G30" s="142">
        <f t="shared" si="2"/>
        <v>0.12345</v>
      </c>
      <c r="H30" s="83">
        <f t="shared" si="11"/>
        <v>0</v>
      </c>
      <c r="I30" s="120"/>
      <c r="J30" s="7"/>
      <c r="K30" s="83">
        <f t="shared" si="12"/>
        <v>0</v>
      </c>
      <c r="L30" s="111">
        <f t="shared" si="13"/>
        <v>0</v>
      </c>
    </row>
    <row r="31" spans="1:12" customFormat="1" ht="13" x14ac:dyDescent="0.3">
      <c r="A31" s="45"/>
      <c r="B31" s="48" t="s">
        <v>163</v>
      </c>
      <c r="C31" s="141" t="str">
        <f t="shared" si="0"/>
        <v>FC</v>
      </c>
      <c r="D31" s="117"/>
      <c r="E31" s="7"/>
      <c r="F31" s="41">
        <f t="shared" si="10"/>
        <v>0</v>
      </c>
      <c r="G31" s="142">
        <f t="shared" si="2"/>
        <v>0.12345</v>
      </c>
      <c r="H31" s="83">
        <f t="shared" si="11"/>
        <v>0</v>
      </c>
      <c r="I31" s="120"/>
      <c r="J31" s="7"/>
      <c r="K31" s="83">
        <f t="shared" si="12"/>
        <v>0</v>
      </c>
      <c r="L31" s="111">
        <f t="shared" si="13"/>
        <v>0</v>
      </c>
    </row>
    <row r="32" spans="1:12" customFormat="1" ht="13" x14ac:dyDescent="0.3">
      <c r="A32" s="13"/>
      <c r="B32" s="14"/>
      <c r="C32" s="141" t="str">
        <f t="shared" si="0"/>
        <v>FC</v>
      </c>
      <c r="D32" s="117"/>
      <c r="E32" s="7"/>
      <c r="F32" s="41">
        <f t="shared" ref="F32" si="14">D32*E32</f>
        <v>0</v>
      </c>
      <c r="G32" s="142">
        <f t="shared" si="2"/>
        <v>0.12345</v>
      </c>
      <c r="H32" s="83">
        <f t="shared" ref="H32" si="15">IF(G32&lt;&gt;0,F32/G32,0)</f>
        <v>0</v>
      </c>
      <c r="I32" s="120"/>
      <c r="J32" s="7"/>
      <c r="K32" s="83">
        <f t="shared" ref="K32" si="16">I32*J32</f>
        <v>0</v>
      </c>
      <c r="L32" s="111">
        <f t="shared" ref="L32" si="17">IF(OR(J32&gt;0,H32&gt;0),H32+K32,0)</f>
        <v>0</v>
      </c>
    </row>
    <row r="33" spans="1:12" customFormat="1" ht="13" x14ac:dyDescent="0.3">
      <c r="A33" s="188" t="str">
        <f>$B$5&amp;".4"</f>
        <v>G2.4</v>
      </c>
      <c r="B33" s="170" t="s">
        <v>87</v>
      </c>
      <c r="C33" s="188"/>
      <c r="D33" s="151"/>
      <c r="E33" s="191"/>
      <c r="F33" s="191"/>
      <c r="G33" s="191"/>
      <c r="H33" s="192"/>
      <c r="I33" s="154"/>
      <c r="J33" s="191"/>
      <c r="K33" s="192"/>
      <c r="L33" s="193"/>
    </row>
    <row r="34" spans="1:12" customFormat="1" ht="13" x14ac:dyDescent="0.3">
      <c r="A34" s="45"/>
      <c r="B34" s="48" t="s">
        <v>162</v>
      </c>
      <c r="C34" s="141" t="str">
        <f t="shared" si="0"/>
        <v>FC</v>
      </c>
      <c r="D34" s="117"/>
      <c r="E34" s="7"/>
      <c r="F34" s="41">
        <f t="shared" ref="F34:F36" si="18">D34*E34</f>
        <v>0</v>
      </c>
      <c r="G34" s="142">
        <f t="shared" si="2"/>
        <v>0.12345</v>
      </c>
      <c r="H34" s="83">
        <f t="shared" ref="H34:H36" si="19">IF(G34&lt;&gt;0,F34/G34,0)</f>
        <v>0</v>
      </c>
      <c r="I34" s="120"/>
      <c r="J34" s="7"/>
      <c r="K34" s="83">
        <f t="shared" ref="K34:K36" si="20">I34*J34</f>
        <v>0</v>
      </c>
      <c r="L34" s="111">
        <f t="shared" ref="L34:L36" si="21">IF(OR(J34&gt;0,H34&gt;0),H34+K34,0)</f>
        <v>0</v>
      </c>
    </row>
    <row r="35" spans="1:12" customFormat="1" ht="13" x14ac:dyDescent="0.3">
      <c r="A35" s="45"/>
      <c r="B35" s="48" t="s">
        <v>160</v>
      </c>
      <c r="C35" s="141" t="str">
        <f t="shared" si="0"/>
        <v>FC</v>
      </c>
      <c r="D35" s="117"/>
      <c r="E35" s="7"/>
      <c r="F35" s="41">
        <f t="shared" si="18"/>
        <v>0</v>
      </c>
      <c r="G35" s="142">
        <f t="shared" si="2"/>
        <v>0.12345</v>
      </c>
      <c r="H35" s="83">
        <f t="shared" si="19"/>
        <v>0</v>
      </c>
      <c r="I35" s="120"/>
      <c r="J35" s="7"/>
      <c r="K35" s="83">
        <f t="shared" si="20"/>
        <v>0</v>
      </c>
      <c r="L35" s="111">
        <f t="shared" si="21"/>
        <v>0</v>
      </c>
    </row>
    <row r="36" spans="1:12" customFormat="1" ht="13" x14ac:dyDescent="0.3">
      <c r="A36" s="45"/>
      <c r="B36" s="48" t="s">
        <v>161</v>
      </c>
      <c r="C36" s="141" t="str">
        <f t="shared" si="0"/>
        <v>FC</v>
      </c>
      <c r="D36" s="117"/>
      <c r="E36" s="7"/>
      <c r="F36" s="41">
        <f t="shared" si="18"/>
        <v>0</v>
      </c>
      <c r="G36" s="142">
        <f t="shared" si="2"/>
        <v>0.12345</v>
      </c>
      <c r="H36" s="83">
        <f t="shared" si="19"/>
        <v>0</v>
      </c>
      <c r="I36" s="120"/>
      <c r="J36" s="7"/>
      <c r="K36" s="83">
        <f t="shared" si="20"/>
        <v>0</v>
      </c>
      <c r="L36" s="111">
        <f t="shared" si="21"/>
        <v>0</v>
      </c>
    </row>
    <row r="37" spans="1:12" customFormat="1" ht="13" x14ac:dyDescent="0.3">
      <c r="A37" s="45"/>
      <c r="B37" s="48" t="s">
        <v>163</v>
      </c>
      <c r="C37" s="141" t="str">
        <f t="shared" si="0"/>
        <v>FC</v>
      </c>
      <c r="D37" s="117"/>
      <c r="E37" s="7"/>
      <c r="F37" s="41">
        <f t="shared" ref="F37:F49" si="22">D37*E37</f>
        <v>0</v>
      </c>
      <c r="G37" s="142">
        <f t="shared" si="2"/>
        <v>0.12345</v>
      </c>
      <c r="H37" s="83">
        <f t="shared" ref="H37:H49" si="23">IF(G37&lt;&gt;0,F37/G37,0)</f>
        <v>0</v>
      </c>
      <c r="I37" s="120"/>
      <c r="J37" s="7"/>
      <c r="K37" s="83">
        <f t="shared" ref="K37:K49" si="24">I37*J37</f>
        <v>0</v>
      </c>
      <c r="L37" s="111">
        <f t="shared" ref="L37:L49" si="25">IF(OR(J37&gt;0,H37&gt;0),H37+K37,0)</f>
        <v>0</v>
      </c>
    </row>
    <row r="38" spans="1:12" customFormat="1" ht="13" x14ac:dyDescent="0.3">
      <c r="A38" s="13"/>
      <c r="B38" s="14"/>
      <c r="C38" s="141" t="str">
        <f t="shared" si="0"/>
        <v>FC</v>
      </c>
      <c r="D38" s="117"/>
      <c r="E38" s="7"/>
      <c r="F38" s="41">
        <f t="shared" si="22"/>
        <v>0</v>
      </c>
      <c r="G38" s="142">
        <f t="shared" si="2"/>
        <v>0.12345</v>
      </c>
      <c r="H38" s="83">
        <f t="shared" si="23"/>
        <v>0</v>
      </c>
      <c r="I38" s="120"/>
      <c r="J38" s="7"/>
      <c r="K38" s="83">
        <f t="shared" si="24"/>
        <v>0</v>
      </c>
      <c r="L38" s="111">
        <f t="shared" si="25"/>
        <v>0</v>
      </c>
    </row>
    <row r="39" spans="1:12" customFormat="1" ht="13" x14ac:dyDescent="0.3">
      <c r="A39" s="188" t="str">
        <f>$B$5&amp;".5"</f>
        <v>G2.5</v>
      </c>
      <c r="B39" s="170" t="s">
        <v>202</v>
      </c>
      <c r="C39" s="188"/>
      <c r="D39" s="151"/>
      <c r="E39" s="191"/>
      <c r="F39" s="191"/>
      <c r="G39" s="191"/>
      <c r="H39" s="192"/>
      <c r="I39" s="154"/>
      <c r="J39" s="191"/>
      <c r="K39" s="192"/>
      <c r="L39" s="193"/>
    </row>
    <row r="40" spans="1:12" customFormat="1" ht="13" x14ac:dyDescent="0.3">
      <c r="A40" s="45"/>
      <c r="B40" s="48" t="s">
        <v>162</v>
      </c>
      <c r="C40" s="141" t="str">
        <f t="shared" si="0"/>
        <v>FC</v>
      </c>
      <c r="D40" s="117"/>
      <c r="E40" s="7"/>
      <c r="F40" s="41">
        <f t="shared" ref="F40:F43" si="26">D40*E40</f>
        <v>0</v>
      </c>
      <c r="G40" s="142">
        <f t="shared" si="2"/>
        <v>0.12345</v>
      </c>
      <c r="H40" s="83">
        <f t="shared" ref="H40:H43" si="27">IF(G40&lt;&gt;0,F40/G40,0)</f>
        <v>0</v>
      </c>
      <c r="I40" s="120"/>
      <c r="J40" s="7"/>
      <c r="K40" s="83">
        <f t="shared" ref="K40:K43" si="28">I40*J40</f>
        <v>0</v>
      </c>
      <c r="L40" s="111">
        <f t="shared" ref="L40:L43" si="29">IF(OR(J40&gt;0,H40&gt;0),H40+K40,0)</f>
        <v>0</v>
      </c>
    </row>
    <row r="41" spans="1:12" customFormat="1" ht="13" x14ac:dyDescent="0.3">
      <c r="A41" s="45"/>
      <c r="B41" s="48" t="s">
        <v>160</v>
      </c>
      <c r="C41" s="141" t="str">
        <f t="shared" si="0"/>
        <v>FC</v>
      </c>
      <c r="D41" s="117"/>
      <c r="E41" s="7"/>
      <c r="F41" s="41">
        <f t="shared" si="26"/>
        <v>0</v>
      </c>
      <c r="G41" s="142">
        <f t="shared" si="2"/>
        <v>0.12345</v>
      </c>
      <c r="H41" s="83">
        <f t="shared" si="27"/>
        <v>0</v>
      </c>
      <c r="I41" s="120"/>
      <c r="J41" s="7"/>
      <c r="K41" s="83">
        <f t="shared" si="28"/>
        <v>0</v>
      </c>
      <c r="L41" s="111">
        <f t="shared" si="29"/>
        <v>0</v>
      </c>
    </row>
    <row r="42" spans="1:12" customFormat="1" ht="13" x14ac:dyDescent="0.3">
      <c r="A42" s="45"/>
      <c r="B42" s="48" t="s">
        <v>161</v>
      </c>
      <c r="C42" s="141" t="str">
        <f t="shared" si="0"/>
        <v>FC</v>
      </c>
      <c r="D42" s="117"/>
      <c r="E42" s="7"/>
      <c r="F42" s="41">
        <f t="shared" si="26"/>
        <v>0</v>
      </c>
      <c r="G42" s="142">
        <f t="shared" si="2"/>
        <v>0.12345</v>
      </c>
      <c r="H42" s="83">
        <f t="shared" si="27"/>
        <v>0</v>
      </c>
      <c r="I42" s="120"/>
      <c r="J42" s="7"/>
      <c r="K42" s="83">
        <f t="shared" si="28"/>
        <v>0</v>
      </c>
      <c r="L42" s="111">
        <f t="shared" si="29"/>
        <v>0</v>
      </c>
    </row>
    <row r="43" spans="1:12" customFormat="1" ht="13" x14ac:dyDescent="0.3">
      <c r="A43" s="45"/>
      <c r="B43" s="48" t="s">
        <v>163</v>
      </c>
      <c r="C43" s="141" t="str">
        <f t="shared" si="0"/>
        <v>FC</v>
      </c>
      <c r="D43" s="117"/>
      <c r="E43" s="7"/>
      <c r="F43" s="41">
        <f t="shared" si="26"/>
        <v>0</v>
      </c>
      <c r="G43" s="142">
        <f t="shared" si="2"/>
        <v>0.12345</v>
      </c>
      <c r="H43" s="83">
        <f t="shared" si="27"/>
        <v>0</v>
      </c>
      <c r="I43" s="120"/>
      <c r="J43" s="7"/>
      <c r="K43" s="83">
        <f t="shared" si="28"/>
        <v>0</v>
      </c>
      <c r="L43" s="111">
        <f t="shared" si="29"/>
        <v>0</v>
      </c>
    </row>
    <row r="44" spans="1:12" customFormat="1" ht="13" x14ac:dyDescent="0.3">
      <c r="A44" s="13"/>
      <c r="B44" s="14"/>
      <c r="C44" s="141" t="str">
        <f t="shared" si="0"/>
        <v>FC</v>
      </c>
      <c r="D44" s="117"/>
      <c r="E44" s="7"/>
      <c r="F44" s="41">
        <f t="shared" si="22"/>
        <v>0</v>
      </c>
      <c r="G44" s="142">
        <f t="shared" si="2"/>
        <v>0.12345</v>
      </c>
      <c r="H44" s="83">
        <f t="shared" si="23"/>
        <v>0</v>
      </c>
      <c r="I44" s="120"/>
      <c r="J44" s="7"/>
      <c r="K44" s="83">
        <f t="shared" si="24"/>
        <v>0</v>
      </c>
      <c r="L44" s="111">
        <f t="shared" si="25"/>
        <v>0</v>
      </c>
    </row>
    <row r="45" spans="1:12" customFormat="1" ht="13" x14ac:dyDescent="0.3">
      <c r="A45" s="13"/>
      <c r="B45" s="14"/>
      <c r="C45" s="141" t="str">
        <f t="shared" si="0"/>
        <v>FC</v>
      </c>
      <c r="D45" s="117"/>
      <c r="E45" s="7"/>
      <c r="F45" s="41">
        <f t="shared" si="22"/>
        <v>0</v>
      </c>
      <c r="G45" s="142">
        <f t="shared" si="2"/>
        <v>0.12345</v>
      </c>
      <c r="H45" s="83">
        <f t="shared" si="23"/>
        <v>0</v>
      </c>
      <c r="I45" s="120"/>
      <c r="J45" s="7"/>
      <c r="K45" s="83">
        <f t="shared" si="24"/>
        <v>0</v>
      </c>
      <c r="L45" s="111">
        <f t="shared" si="25"/>
        <v>0</v>
      </c>
    </row>
    <row r="46" spans="1:12" customFormat="1" ht="13" x14ac:dyDescent="0.3">
      <c r="A46" s="13"/>
      <c r="B46" s="14"/>
      <c r="C46" s="141" t="str">
        <f t="shared" si="0"/>
        <v>FC</v>
      </c>
      <c r="D46" s="117"/>
      <c r="E46" s="7"/>
      <c r="F46" s="41">
        <f t="shared" si="22"/>
        <v>0</v>
      </c>
      <c r="G46" s="142">
        <f t="shared" si="2"/>
        <v>0.12345</v>
      </c>
      <c r="H46" s="83">
        <f t="shared" si="23"/>
        <v>0</v>
      </c>
      <c r="I46" s="120"/>
      <c r="J46" s="7"/>
      <c r="K46" s="83">
        <f t="shared" si="24"/>
        <v>0</v>
      </c>
      <c r="L46" s="111">
        <f t="shared" si="25"/>
        <v>0</v>
      </c>
    </row>
    <row r="47" spans="1:12" customFormat="1" ht="13" x14ac:dyDescent="0.3">
      <c r="A47" s="13"/>
      <c r="B47" s="14"/>
      <c r="C47" s="141" t="str">
        <f t="shared" si="0"/>
        <v>FC</v>
      </c>
      <c r="D47" s="117"/>
      <c r="E47" s="7"/>
      <c r="F47" s="41">
        <f t="shared" si="22"/>
        <v>0</v>
      </c>
      <c r="G47" s="142">
        <f t="shared" si="2"/>
        <v>0.12345</v>
      </c>
      <c r="H47" s="83">
        <f t="shared" si="23"/>
        <v>0</v>
      </c>
      <c r="I47" s="120"/>
      <c r="J47" s="7"/>
      <c r="K47" s="83">
        <f t="shared" si="24"/>
        <v>0</v>
      </c>
      <c r="L47" s="111">
        <f t="shared" si="25"/>
        <v>0</v>
      </c>
    </row>
    <row r="48" spans="1:12" customFormat="1" ht="13" x14ac:dyDescent="0.3">
      <c r="A48" s="13"/>
      <c r="B48" s="14"/>
      <c r="C48" s="141" t="str">
        <f t="shared" si="0"/>
        <v>FC</v>
      </c>
      <c r="D48" s="117"/>
      <c r="E48" s="7"/>
      <c r="F48" s="41">
        <f t="shared" si="22"/>
        <v>0</v>
      </c>
      <c r="G48" s="142">
        <f t="shared" si="2"/>
        <v>0.12345</v>
      </c>
      <c r="H48" s="83">
        <f t="shared" si="23"/>
        <v>0</v>
      </c>
      <c r="I48" s="120"/>
      <c r="J48" s="7"/>
      <c r="K48" s="83">
        <f t="shared" si="24"/>
        <v>0</v>
      </c>
      <c r="L48" s="111">
        <f t="shared" si="25"/>
        <v>0</v>
      </c>
    </row>
    <row r="49" spans="1:12" customFormat="1" ht="13" x14ac:dyDescent="0.3">
      <c r="A49" s="13"/>
      <c r="B49" s="14"/>
      <c r="C49" s="141" t="str">
        <f t="shared" si="0"/>
        <v>FC</v>
      </c>
      <c r="D49" s="117"/>
      <c r="E49" s="7"/>
      <c r="F49" s="41">
        <f t="shared" si="22"/>
        <v>0</v>
      </c>
      <c r="G49" s="142">
        <f t="shared" si="2"/>
        <v>0.12345</v>
      </c>
      <c r="H49" s="83">
        <f t="shared" si="23"/>
        <v>0</v>
      </c>
      <c r="I49" s="120"/>
      <c r="J49" s="7"/>
      <c r="K49" s="83">
        <f t="shared" si="24"/>
        <v>0</v>
      </c>
      <c r="L49" s="111">
        <f t="shared" si="25"/>
        <v>0</v>
      </c>
    </row>
    <row r="50" spans="1:12" customFormat="1" ht="13" x14ac:dyDescent="0.3">
      <c r="A50" s="13"/>
      <c r="B50" s="14"/>
      <c r="C50" s="141" t="str">
        <f t="shared" si="0"/>
        <v>FC</v>
      </c>
      <c r="D50" s="117"/>
      <c r="E50" s="7"/>
      <c r="F50" s="41">
        <f t="shared" ref="F50:F59" si="30">D50*E50</f>
        <v>0</v>
      </c>
      <c r="G50" s="142">
        <f t="shared" si="2"/>
        <v>0.12345</v>
      </c>
      <c r="H50" s="83">
        <f t="shared" ref="H50:H59" si="31">IF(G50&lt;&gt;0,F50/G50,0)</f>
        <v>0</v>
      </c>
      <c r="I50" s="120"/>
      <c r="J50" s="7"/>
      <c r="K50" s="83">
        <f t="shared" ref="K50:K59" si="32">I50*J50</f>
        <v>0</v>
      </c>
      <c r="L50" s="111">
        <f t="shared" ref="L50:L59" si="33">IF(OR(J50&gt;0,H50&gt;0),H50+K50,0)</f>
        <v>0</v>
      </c>
    </row>
    <row r="51" spans="1:12" customFormat="1" ht="13" x14ac:dyDescent="0.3">
      <c r="A51" s="13"/>
      <c r="B51" s="14"/>
      <c r="C51" s="141" t="str">
        <f t="shared" si="0"/>
        <v>FC</v>
      </c>
      <c r="D51" s="117"/>
      <c r="E51" s="7"/>
      <c r="F51" s="41">
        <f t="shared" si="30"/>
        <v>0</v>
      </c>
      <c r="G51" s="142">
        <f t="shared" si="2"/>
        <v>0.12345</v>
      </c>
      <c r="H51" s="83">
        <f t="shared" si="31"/>
        <v>0</v>
      </c>
      <c r="I51" s="120"/>
      <c r="J51" s="7"/>
      <c r="K51" s="83">
        <f t="shared" si="32"/>
        <v>0</v>
      </c>
      <c r="L51" s="111">
        <f t="shared" si="33"/>
        <v>0</v>
      </c>
    </row>
    <row r="52" spans="1:12" customFormat="1" ht="13" x14ac:dyDescent="0.3">
      <c r="A52" s="13"/>
      <c r="B52" s="14"/>
      <c r="C52" s="141" t="str">
        <f t="shared" si="0"/>
        <v>FC</v>
      </c>
      <c r="D52" s="117"/>
      <c r="E52" s="7"/>
      <c r="F52" s="41">
        <f t="shared" si="30"/>
        <v>0</v>
      </c>
      <c r="G52" s="142">
        <f t="shared" si="2"/>
        <v>0.12345</v>
      </c>
      <c r="H52" s="83">
        <f t="shared" si="31"/>
        <v>0</v>
      </c>
      <c r="I52" s="120"/>
      <c r="J52" s="7"/>
      <c r="K52" s="83">
        <f t="shared" si="32"/>
        <v>0</v>
      </c>
      <c r="L52" s="111">
        <f t="shared" si="33"/>
        <v>0</v>
      </c>
    </row>
    <row r="53" spans="1:12" customFormat="1" ht="13" x14ac:dyDescent="0.3">
      <c r="A53" s="13"/>
      <c r="B53" s="14"/>
      <c r="C53" s="141" t="str">
        <f t="shared" si="0"/>
        <v>FC</v>
      </c>
      <c r="D53" s="117"/>
      <c r="E53" s="7"/>
      <c r="F53" s="41">
        <f t="shared" si="30"/>
        <v>0</v>
      </c>
      <c r="G53" s="142">
        <f t="shared" si="2"/>
        <v>0.12345</v>
      </c>
      <c r="H53" s="83">
        <f t="shared" si="31"/>
        <v>0</v>
      </c>
      <c r="I53" s="120"/>
      <c r="J53" s="7"/>
      <c r="K53" s="83">
        <f t="shared" si="32"/>
        <v>0</v>
      </c>
      <c r="L53" s="111">
        <f t="shared" si="33"/>
        <v>0</v>
      </c>
    </row>
    <row r="54" spans="1:12" customFormat="1" ht="13" x14ac:dyDescent="0.3">
      <c r="A54" s="13"/>
      <c r="B54" s="14"/>
      <c r="C54" s="141" t="str">
        <f t="shared" si="0"/>
        <v>FC</v>
      </c>
      <c r="D54" s="117"/>
      <c r="E54" s="7"/>
      <c r="F54" s="41">
        <f t="shared" si="30"/>
        <v>0</v>
      </c>
      <c r="G54" s="142">
        <f t="shared" si="2"/>
        <v>0.12345</v>
      </c>
      <c r="H54" s="83">
        <f t="shared" si="31"/>
        <v>0</v>
      </c>
      <c r="I54" s="120"/>
      <c r="J54" s="7"/>
      <c r="K54" s="83">
        <f t="shared" si="32"/>
        <v>0</v>
      </c>
      <c r="L54" s="111">
        <f t="shared" si="33"/>
        <v>0</v>
      </c>
    </row>
    <row r="55" spans="1:12" customFormat="1" ht="13" x14ac:dyDescent="0.3">
      <c r="A55" s="13"/>
      <c r="B55" s="14"/>
      <c r="C55" s="141" t="str">
        <f t="shared" si="0"/>
        <v>FC</v>
      </c>
      <c r="D55" s="117"/>
      <c r="E55" s="7"/>
      <c r="F55" s="41">
        <f t="shared" si="30"/>
        <v>0</v>
      </c>
      <c r="G55" s="142">
        <f t="shared" si="2"/>
        <v>0.12345</v>
      </c>
      <c r="H55" s="83">
        <f t="shared" si="31"/>
        <v>0</v>
      </c>
      <c r="I55" s="120"/>
      <c r="J55" s="7"/>
      <c r="K55" s="83">
        <f t="shared" si="32"/>
        <v>0</v>
      </c>
      <c r="L55" s="111">
        <f t="shared" si="33"/>
        <v>0</v>
      </c>
    </row>
    <row r="56" spans="1:12" customFormat="1" ht="13" x14ac:dyDescent="0.3">
      <c r="A56" s="13"/>
      <c r="B56" s="14"/>
      <c r="C56" s="141" t="str">
        <f t="shared" si="0"/>
        <v>FC</v>
      </c>
      <c r="D56" s="117"/>
      <c r="E56" s="7"/>
      <c r="F56" s="41">
        <f t="shared" si="30"/>
        <v>0</v>
      </c>
      <c r="G56" s="142">
        <f t="shared" si="2"/>
        <v>0.12345</v>
      </c>
      <c r="H56" s="83">
        <f t="shared" si="31"/>
        <v>0</v>
      </c>
      <c r="I56" s="120"/>
      <c r="J56" s="7"/>
      <c r="K56" s="83">
        <f t="shared" si="32"/>
        <v>0</v>
      </c>
      <c r="L56" s="111">
        <f t="shared" si="33"/>
        <v>0</v>
      </c>
    </row>
    <row r="57" spans="1:12" customFormat="1" ht="13" x14ac:dyDescent="0.3">
      <c r="A57" s="13"/>
      <c r="B57" s="14"/>
      <c r="C57" s="141" t="str">
        <f t="shared" si="0"/>
        <v>FC</v>
      </c>
      <c r="D57" s="117"/>
      <c r="E57" s="7"/>
      <c r="F57" s="41">
        <f t="shared" si="30"/>
        <v>0</v>
      </c>
      <c r="G57" s="142">
        <f t="shared" si="2"/>
        <v>0.12345</v>
      </c>
      <c r="H57" s="83">
        <f t="shared" si="31"/>
        <v>0</v>
      </c>
      <c r="I57" s="120"/>
      <c r="J57" s="7"/>
      <c r="K57" s="83">
        <f t="shared" si="32"/>
        <v>0</v>
      </c>
      <c r="L57" s="111">
        <f t="shared" si="33"/>
        <v>0</v>
      </c>
    </row>
    <row r="58" spans="1:12" customFormat="1" ht="13" x14ac:dyDescent="0.3">
      <c r="A58" s="13"/>
      <c r="B58" s="14"/>
      <c r="C58" s="141" t="str">
        <f t="shared" si="0"/>
        <v>FC</v>
      </c>
      <c r="D58" s="117"/>
      <c r="E58" s="7"/>
      <c r="F58" s="41">
        <f t="shared" si="30"/>
        <v>0</v>
      </c>
      <c r="G58" s="142">
        <f t="shared" si="2"/>
        <v>0.12345</v>
      </c>
      <c r="H58" s="83">
        <f t="shared" si="31"/>
        <v>0</v>
      </c>
      <c r="I58" s="120"/>
      <c r="J58" s="7"/>
      <c r="K58" s="83">
        <f t="shared" si="32"/>
        <v>0</v>
      </c>
      <c r="L58" s="111">
        <f t="shared" si="33"/>
        <v>0</v>
      </c>
    </row>
    <row r="59" spans="1:12" customFormat="1" ht="13" x14ac:dyDescent="0.3">
      <c r="A59" s="13"/>
      <c r="B59" s="14"/>
      <c r="C59" s="141" t="str">
        <f t="shared" si="0"/>
        <v>FC</v>
      </c>
      <c r="D59" s="117"/>
      <c r="E59" s="7"/>
      <c r="F59" s="41">
        <f t="shared" si="30"/>
        <v>0</v>
      </c>
      <c r="G59" s="142">
        <f t="shared" si="2"/>
        <v>0.12345</v>
      </c>
      <c r="H59" s="83">
        <f t="shared" si="31"/>
        <v>0</v>
      </c>
      <c r="I59" s="120"/>
      <c r="J59" s="7"/>
      <c r="K59" s="83">
        <f t="shared" si="32"/>
        <v>0</v>
      </c>
      <c r="L59" s="111">
        <f t="shared" si="33"/>
        <v>0</v>
      </c>
    </row>
    <row r="60" spans="1:12" customFormat="1" ht="13" x14ac:dyDescent="0.3">
      <c r="A60" s="13"/>
      <c r="B60" s="14"/>
      <c r="C60" s="141" t="str">
        <f t="shared" si="0"/>
        <v>FC</v>
      </c>
      <c r="D60" s="117"/>
      <c r="E60" s="7"/>
      <c r="F60" s="41">
        <f t="shared" ref="F60:F61" si="34">D60*E60</f>
        <v>0</v>
      </c>
      <c r="G60" s="142">
        <f t="shared" si="2"/>
        <v>0.12345</v>
      </c>
      <c r="H60" s="83">
        <f t="shared" ref="H60:H61" si="35">IF(G60&lt;&gt;0,F60/G60,0)</f>
        <v>0</v>
      </c>
      <c r="I60" s="120"/>
      <c r="J60" s="7"/>
      <c r="K60" s="83">
        <f t="shared" ref="K60:K61" si="36">I60*J60</f>
        <v>0</v>
      </c>
      <c r="L60" s="111">
        <f t="shared" ref="L60:L61" si="37">IF(OR(J60&gt;0,H60&gt;0),H60+K60,0)</f>
        <v>0</v>
      </c>
    </row>
    <row r="61" spans="1:12" customFormat="1" ht="13" x14ac:dyDescent="0.3">
      <c r="A61" s="13"/>
      <c r="B61" s="14"/>
      <c r="C61" s="141" t="str">
        <f t="shared" si="0"/>
        <v>FC</v>
      </c>
      <c r="D61" s="117"/>
      <c r="E61" s="7"/>
      <c r="F61" s="41">
        <f t="shared" si="34"/>
        <v>0</v>
      </c>
      <c r="G61" s="142">
        <f t="shared" si="2"/>
        <v>0.12345</v>
      </c>
      <c r="H61" s="83">
        <f t="shared" si="35"/>
        <v>0</v>
      </c>
      <c r="I61" s="120"/>
      <c r="J61" s="7"/>
      <c r="K61" s="83">
        <f t="shared" si="36"/>
        <v>0</v>
      </c>
      <c r="L61" s="111">
        <f t="shared" si="37"/>
        <v>0</v>
      </c>
    </row>
    <row r="62" spans="1:12" customFormat="1" ht="13" x14ac:dyDescent="0.3">
      <c r="A62" s="13"/>
      <c r="B62" s="14"/>
      <c r="C62" s="141" t="str">
        <f t="shared" si="0"/>
        <v>FC</v>
      </c>
      <c r="D62" s="117"/>
      <c r="E62" s="7"/>
      <c r="F62" s="41">
        <f t="shared" si="1"/>
        <v>0</v>
      </c>
      <c r="G62" s="142">
        <f t="shared" si="2"/>
        <v>0.12345</v>
      </c>
      <c r="H62" s="83">
        <f t="shared" si="3"/>
        <v>0</v>
      </c>
      <c r="I62" s="120"/>
      <c r="J62" s="7"/>
      <c r="K62" s="83">
        <f t="shared" si="4"/>
        <v>0</v>
      </c>
      <c r="L62" s="111">
        <f t="shared" si="5"/>
        <v>0</v>
      </c>
    </row>
    <row r="63" spans="1:12" customFormat="1" ht="13" x14ac:dyDescent="0.3">
      <c r="A63" s="13"/>
      <c r="B63" s="14"/>
      <c r="C63" s="141" t="str">
        <f t="shared" si="0"/>
        <v>FC</v>
      </c>
      <c r="D63" s="117"/>
      <c r="E63" s="7"/>
      <c r="F63" s="41">
        <f t="shared" si="1"/>
        <v>0</v>
      </c>
      <c r="G63" s="142">
        <f t="shared" si="2"/>
        <v>0.12345</v>
      </c>
      <c r="H63" s="83">
        <f t="shared" si="3"/>
        <v>0</v>
      </c>
      <c r="I63" s="120"/>
      <c r="J63" s="7"/>
      <c r="K63" s="83">
        <f t="shared" si="4"/>
        <v>0</v>
      </c>
      <c r="L63" s="111">
        <f t="shared" si="5"/>
        <v>0</v>
      </c>
    </row>
    <row r="64" spans="1:12" customFormat="1" ht="13" x14ac:dyDescent="0.3">
      <c r="A64" s="13"/>
      <c r="B64" s="14"/>
      <c r="C64" s="141" t="str">
        <f t="shared" si="0"/>
        <v>FC</v>
      </c>
      <c r="D64" s="117"/>
      <c r="E64" s="7"/>
      <c r="F64" s="41">
        <f t="shared" si="1"/>
        <v>0</v>
      </c>
      <c r="G64" s="142">
        <f t="shared" si="2"/>
        <v>0.12345</v>
      </c>
      <c r="H64" s="83">
        <f t="shared" si="3"/>
        <v>0</v>
      </c>
      <c r="I64" s="120"/>
      <c r="J64" s="7"/>
      <c r="K64" s="83">
        <f t="shared" si="4"/>
        <v>0</v>
      </c>
      <c r="L64" s="111">
        <f t="shared" si="5"/>
        <v>0</v>
      </c>
    </row>
    <row r="65" spans="1:12" customFormat="1" ht="13" x14ac:dyDescent="0.3">
      <c r="A65" s="13"/>
      <c r="B65" s="14"/>
      <c r="C65" s="141" t="str">
        <f t="shared" si="0"/>
        <v>FC</v>
      </c>
      <c r="D65" s="117"/>
      <c r="E65" s="7"/>
      <c r="F65" s="41">
        <f t="shared" si="1"/>
        <v>0</v>
      </c>
      <c r="G65" s="142">
        <f t="shared" si="2"/>
        <v>0.12345</v>
      </c>
      <c r="H65" s="83">
        <f t="shared" si="3"/>
        <v>0</v>
      </c>
      <c r="I65" s="120"/>
      <c r="J65" s="7"/>
      <c r="K65" s="83">
        <f t="shared" si="4"/>
        <v>0</v>
      </c>
      <c r="L65" s="111">
        <f t="shared" si="5"/>
        <v>0</v>
      </c>
    </row>
    <row r="66" spans="1:12" customFormat="1" ht="13" x14ac:dyDescent="0.3">
      <c r="A66" s="13"/>
      <c r="B66" s="14"/>
      <c r="C66" s="141" t="str">
        <f t="shared" si="0"/>
        <v>FC</v>
      </c>
      <c r="D66" s="117"/>
      <c r="E66" s="7"/>
      <c r="F66" s="41">
        <f>D66*E66</f>
        <v>0</v>
      </c>
      <c r="G66" s="142">
        <f t="shared" si="2"/>
        <v>0.12345</v>
      </c>
      <c r="H66" s="83">
        <f>IF(G66&lt;&gt;0,F66/G66,0)</f>
        <v>0</v>
      </c>
      <c r="I66" s="120"/>
      <c r="J66" s="7"/>
      <c r="K66" s="83">
        <f>I66*J66</f>
        <v>0</v>
      </c>
      <c r="L66" s="111">
        <f t="shared" si="5"/>
        <v>0</v>
      </c>
    </row>
    <row r="67" spans="1:12" customFormat="1" ht="13" x14ac:dyDescent="0.3">
      <c r="A67" s="13"/>
      <c r="B67" s="14"/>
      <c r="C67" s="141" t="str">
        <f t="shared" si="0"/>
        <v>FC</v>
      </c>
      <c r="D67" s="117"/>
      <c r="E67" s="7"/>
      <c r="F67" s="41">
        <f t="shared" si="1"/>
        <v>0</v>
      </c>
      <c r="G67" s="142">
        <f t="shared" si="2"/>
        <v>0.12345</v>
      </c>
      <c r="H67" s="83">
        <f t="shared" si="3"/>
        <v>0</v>
      </c>
      <c r="I67" s="120"/>
      <c r="J67" s="7"/>
      <c r="K67" s="83">
        <f t="shared" si="4"/>
        <v>0</v>
      </c>
      <c r="L67" s="111">
        <f t="shared" si="5"/>
        <v>0</v>
      </c>
    </row>
    <row r="68" spans="1:12" customFormat="1" ht="13.5" thickBot="1" x14ac:dyDescent="0.35">
      <c r="A68" s="29"/>
      <c r="B68" s="31"/>
      <c r="C68" s="143"/>
      <c r="D68" s="127"/>
      <c r="E68" s="26"/>
      <c r="F68" s="43"/>
      <c r="G68" s="145"/>
      <c r="H68" s="105"/>
      <c r="I68" s="121"/>
      <c r="J68" s="26"/>
      <c r="K68" s="105"/>
      <c r="L68" s="112"/>
    </row>
    <row r="69" spans="1:12" customFormat="1" ht="13.5" thickBot="1" x14ac:dyDescent="0.35">
      <c r="A69" s="52"/>
      <c r="B69" s="54" t="str">
        <f>+"SUB-TOTAL:  "&amp;B5</f>
        <v>SUB-TOTAL:  G2</v>
      </c>
      <c r="C69" s="51"/>
      <c r="D69" s="128"/>
      <c r="E69" s="44"/>
      <c r="F69" s="44">
        <f>SUM(F15:F68)</f>
        <v>0</v>
      </c>
      <c r="G69" s="44"/>
      <c r="H69" s="106">
        <f>SUM(H15:H68)</f>
        <v>0</v>
      </c>
      <c r="I69" s="122"/>
      <c r="J69" s="44"/>
      <c r="K69" s="106">
        <f>SUM(K15:K68)</f>
        <v>0</v>
      </c>
      <c r="L69" s="113">
        <f>SUM(L15:L68)</f>
        <v>0</v>
      </c>
    </row>
    <row r="70" spans="1:12" customFormat="1" ht="13" x14ac:dyDescent="0.3">
      <c r="A70" s="1"/>
      <c r="B70" s="1"/>
      <c r="C70" s="4"/>
      <c r="D70" s="129"/>
      <c r="E70" s="136"/>
      <c r="F70" s="136"/>
      <c r="G70" s="1"/>
      <c r="H70" s="107"/>
      <c r="I70" s="123"/>
      <c r="J70" s="136"/>
      <c r="K70" s="138"/>
      <c r="L70" s="138"/>
    </row>
    <row r="71" spans="1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1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1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1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1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1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1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1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1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1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4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ht="10.5" x14ac:dyDescent="0.25">
      <c r="D103" s="130"/>
      <c r="E103" s="135"/>
      <c r="F103" s="137"/>
      <c r="H103" s="108"/>
      <c r="I103" s="124"/>
      <c r="J103" s="135"/>
      <c r="K103" s="139"/>
      <c r="L103" s="139"/>
    </row>
    <row r="104" spans="4:12" ht="10.5" x14ac:dyDescent="0.25">
      <c r="D104" s="130"/>
      <c r="E104" s="135"/>
      <c r="F104" s="137"/>
      <c r="H104" s="108"/>
      <c r="I104" s="124"/>
      <c r="J104" s="135"/>
      <c r="K104" s="139"/>
      <c r="L104" s="139"/>
    </row>
    <row r="105" spans="4:12" ht="10.5" x14ac:dyDescent="0.25">
      <c r="D105" s="130"/>
      <c r="E105" s="135"/>
      <c r="F105" s="137"/>
      <c r="H105" s="108"/>
      <c r="I105" s="124"/>
      <c r="J105" s="135"/>
      <c r="K105" s="139"/>
      <c r="L105" s="139"/>
    </row>
    <row r="106" spans="4:12" ht="10.5" x14ac:dyDescent="0.25">
      <c r="D106" s="130"/>
      <c r="E106" s="135"/>
      <c r="F106" s="137"/>
      <c r="H106" s="108"/>
      <c r="I106" s="124"/>
      <c r="J106" s="135"/>
      <c r="K106" s="139"/>
      <c r="L106" s="139"/>
    </row>
    <row r="107" spans="4:12" ht="10.5" x14ac:dyDescent="0.25">
      <c r="D107" s="130"/>
      <c r="E107" s="135"/>
      <c r="F107" s="137"/>
      <c r="H107" s="108"/>
      <c r="I107" s="124"/>
      <c r="J107" s="135"/>
      <c r="K107" s="139"/>
      <c r="L107" s="139"/>
    </row>
    <row r="108" spans="4:12" ht="10.5" x14ac:dyDescent="0.25">
      <c r="D108" s="130"/>
      <c r="E108" s="135"/>
      <c r="F108" s="137"/>
      <c r="H108" s="108"/>
      <c r="I108" s="124"/>
      <c r="J108" s="135"/>
      <c r="K108" s="139"/>
      <c r="L108" s="139"/>
    </row>
    <row r="109" spans="4:12" ht="10.5" x14ac:dyDescent="0.25">
      <c r="D109" s="130"/>
      <c r="E109" s="135"/>
      <c r="F109" s="137"/>
      <c r="H109" s="108"/>
      <c r="I109" s="124"/>
      <c r="J109" s="135"/>
      <c r="K109" s="139"/>
      <c r="L109" s="139"/>
    </row>
    <row r="110" spans="4:12" ht="10.5" x14ac:dyDescent="0.25">
      <c r="D110" s="130"/>
      <c r="E110" s="135"/>
      <c r="F110" s="137"/>
      <c r="H110" s="108"/>
      <c r="I110" s="124"/>
      <c r="J110" s="135"/>
      <c r="K110" s="139"/>
      <c r="L110" s="139"/>
    </row>
    <row r="111" spans="4:12" ht="10.5" x14ac:dyDescent="0.25">
      <c r="D111" s="130"/>
      <c r="E111" s="135"/>
      <c r="F111" s="137"/>
      <c r="H111" s="108"/>
      <c r="I111" s="124"/>
      <c r="J111" s="135"/>
      <c r="K111" s="139"/>
      <c r="L111" s="139"/>
    </row>
    <row r="112" spans="4:12" ht="10.5" x14ac:dyDescent="0.25">
      <c r="D112" s="130"/>
      <c r="E112" s="135"/>
      <c r="F112" s="137"/>
      <c r="H112" s="108"/>
      <c r="I112" s="124"/>
      <c r="J112" s="135"/>
      <c r="K112" s="139"/>
      <c r="L112" s="139"/>
    </row>
    <row r="113" spans="4:12" ht="10.5" x14ac:dyDescent="0.25">
      <c r="D113" s="130"/>
      <c r="E113" s="135"/>
      <c r="F113" s="137"/>
      <c r="H113" s="108"/>
      <c r="I113" s="124"/>
      <c r="J113" s="135"/>
      <c r="K113" s="139"/>
      <c r="L113" s="139"/>
    </row>
    <row r="114" spans="4:12" ht="10.5" x14ac:dyDescent="0.25">
      <c r="D114" s="130"/>
      <c r="E114" s="135"/>
      <c r="F114" s="137"/>
      <c r="H114" s="108"/>
      <c r="I114" s="124"/>
      <c r="J114" s="135"/>
      <c r="K114" s="139"/>
      <c r="L114" s="139"/>
    </row>
    <row r="115" spans="4:12" ht="10.5" x14ac:dyDescent="0.25">
      <c r="D115" s="130"/>
      <c r="E115" s="135"/>
      <c r="F115" s="137"/>
      <c r="H115" s="108"/>
      <c r="I115" s="124"/>
      <c r="J115" s="135"/>
      <c r="K115" s="139"/>
      <c r="L115" s="139"/>
    </row>
    <row r="116" spans="4:12" ht="10.5" x14ac:dyDescent="0.25">
      <c r="D116" s="130"/>
      <c r="E116" s="135"/>
      <c r="F116" s="137"/>
      <c r="H116" s="108"/>
      <c r="I116" s="124"/>
      <c r="J116" s="135"/>
      <c r="K116" s="139"/>
      <c r="L116" s="139"/>
    </row>
    <row r="117" spans="4:12" ht="10.5" x14ac:dyDescent="0.25">
      <c r="D117" s="130"/>
      <c r="E117" s="135"/>
      <c r="F117" s="137"/>
      <c r="H117" s="108"/>
      <c r="I117" s="124"/>
      <c r="J117" s="135"/>
      <c r="K117" s="139"/>
      <c r="L117" s="139"/>
    </row>
    <row r="118" spans="4:12" ht="10.5" x14ac:dyDescent="0.25">
      <c r="D118" s="130"/>
      <c r="E118" s="135"/>
      <c r="F118" s="137"/>
      <c r="H118" s="108"/>
      <c r="I118" s="124"/>
      <c r="J118" s="135"/>
      <c r="K118" s="139"/>
      <c r="L118" s="139"/>
    </row>
    <row r="119" spans="4:12" ht="10.5" x14ac:dyDescent="0.25">
      <c r="D119" s="130"/>
      <c r="E119" s="135"/>
      <c r="F119" s="137"/>
      <c r="H119" s="108"/>
      <c r="I119" s="124"/>
      <c r="J119" s="135"/>
      <c r="K119" s="139"/>
      <c r="L119" s="139"/>
    </row>
    <row r="120" spans="4:12" ht="10.5" x14ac:dyDescent="0.25">
      <c r="D120" s="130"/>
      <c r="E120" s="135"/>
      <c r="F120" s="137"/>
      <c r="H120" s="108"/>
      <c r="I120" s="124"/>
      <c r="J120" s="135"/>
      <c r="K120" s="139"/>
      <c r="L120" s="139"/>
    </row>
    <row r="121" spans="4:12" ht="10.5" x14ac:dyDescent="0.25">
      <c r="D121" s="130"/>
      <c r="E121" s="135"/>
      <c r="F121" s="137"/>
      <c r="H121" s="108"/>
      <c r="I121" s="124"/>
      <c r="J121" s="135"/>
      <c r="K121" s="139"/>
      <c r="L121" s="139"/>
    </row>
    <row r="122" spans="4:12" ht="10.5" x14ac:dyDescent="0.25">
      <c r="D122" s="130"/>
      <c r="E122" s="135"/>
      <c r="F122" s="137"/>
      <c r="H122" s="108"/>
      <c r="I122" s="124"/>
      <c r="J122" s="135"/>
      <c r="K122" s="139"/>
      <c r="L122" s="139"/>
    </row>
    <row r="123" spans="4:12" ht="10.5" x14ac:dyDescent="0.25">
      <c r="D123" s="130"/>
      <c r="E123" s="135"/>
      <c r="F123" s="137"/>
      <c r="H123" s="108"/>
      <c r="I123" s="124"/>
      <c r="J123" s="135"/>
      <c r="K123" s="139"/>
      <c r="L123" s="139"/>
    </row>
    <row r="124" spans="4:12" ht="10.5" x14ac:dyDescent="0.25">
      <c r="D124" s="130"/>
      <c r="E124" s="135"/>
      <c r="F124" s="137"/>
      <c r="H124" s="108"/>
      <c r="I124" s="124"/>
      <c r="J124" s="135"/>
      <c r="K124" s="139"/>
      <c r="L124" s="139"/>
    </row>
    <row r="125" spans="4:12" ht="10.5" x14ac:dyDescent="0.25">
      <c r="D125" s="130"/>
      <c r="E125" s="135"/>
      <c r="F125" s="137"/>
      <c r="H125" s="108"/>
      <c r="I125" s="124"/>
      <c r="J125" s="135"/>
      <c r="K125" s="139"/>
      <c r="L125" s="139"/>
    </row>
    <row r="126" spans="4:12" ht="10.5" x14ac:dyDescent="0.25">
      <c r="D126" s="130"/>
      <c r="E126" s="135"/>
      <c r="F126" s="137"/>
      <c r="H126" s="108"/>
      <c r="I126" s="124"/>
      <c r="J126" s="135"/>
      <c r="K126" s="139"/>
      <c r="L126" s="139"/>
    </row>
    <row r="127" spans="4:12" ht="10.5" x14ac:dyDescent="0.25">
      <c r="D127" s="130"/>
      <c r="E127" s="135"/>
      <c r="F127" s="137"/>
      <c r="H127" s="108"/>
      <c r="I127" s="124"/>
      <c r="J127" s="135"/>
      <c r="K127" s="139"/>
      <c r="L127" s="139"/>
    </row>
    <row r="128" spans="4:12" ht="10.5" x14ac:dyDescent="0.25">
      <c r="D128" s="130"/>
      <c r="E128" s="135"/>
      <c r="F128" s="137"/>
      <c r="H128" s="108"/>
      <c r="I128" s="124"/>
      <c r="J128" s="135"/>
      <c r="K128" s="139"/>
      <c r="L128" s="139"/>
    </row>
    <row r="129" spans="4:12" ht="10.5" x14ac:dyDescent="0.25">
      <c r="D129" s="130"/>
      <c r="E129" s="135"/>
      <c r="F129" s="137"/>
      <c r="H129" s="108"/>
      <c r="I129" s="124"/>
      <c r="J129" s="135"/>
      <c r="K129" s="139"/>
      <c r="L129" s="139"/>
    </row>
    <row r="130" spans="4:12" x14ac:dyDescent="0.2">
      <c r="E130" s="70"/>
      <c r="F130" s="102"/>
    </row>
    <row r="131" spans="4:12" x14ac:dyDescent="0.2">
      <c r="E131" s="70"/>
      <c r="F131" s="102"/>
    </row>
    <row r="132" spans="4:12" x14ac:dyDescent="0.2">
      <c r="E132" s="70"/>
      <c r="F132" s="102"/>
    </row>
  </sheetData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4" tint="0.39997558519241921"/>
  </sheetPr>
  <dimension ref="A1:L105"/>
  <sheetViews>
    <sheetView showGridLines="0" zoomScaleNormal="100" workbookViewId="0">
      <selection activeCell="D3" sqref="D3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208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171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179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179" t="s">
        <v>53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179" t="s">
        <v>172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66" t="s">
        <v>12</v>
      </c>
      <c r="D10" s="267"/>
      <c r="E10" s="267"/>
      <c r="F10" s="267"/>
      <c r="G10" s="267"/>
      <c r="H10" s="268"/>
      <c r="I10" s="266" t="s">
        <v>0</v>
      </c>
      <c r="J10" s="267"/>
      <c r="K10" s="268"/>
      <c r="L10" s="180"/>
    </row>
    <row r="11" spans="1:12" customFormat="1" ht="13" thickBot="1" x14ac:dyDescent="0.3">
      <c r="A11" s="1"/>
      <c r="B11" s="1"/>
      <c r="C11" s="269"/>
      <c r="D11" s="270"/>
      <c r="E11" s="270"/>
      <c r="F11" s="270"/>
      <c r="G11" s="270"/>
      <c r="H11" s="271"/>
      <c r="I11" s="269"/>
      <c r="J11" s="270"/>
      <c r="K11" s="271"/>
      <c r="L11" s="181"/>
    </row>
    <row r="12" spans="1:12" customFormat="1" ht="13" x14ac:dyDescent="0.2">
      <c r="A12" s="275" t="s">
        <v>25</v>
      </c>
      <c r="B12" s="272" t="s">
        <v>2</v>
      </c>
      <c r="C12" s="275" t="s">
        <v>5</v>
      </c>
      <c r="D12" s="182" t="s">
        <v>1</v>
      </c>
      <c r="E12" s="278" t="s">
        <v>6</v>
      </c>
      <c r="F12" s="278" t="s">
        <v>7</v>
      </c>
      <c r="G12" s="278" t="str">
        <f>"ROE: 1R = "&amp;'Bidder Info'!$D$5</f>
        <v>ROE: 1R = 0.12345</v>
      </c>
      <c r="H12" s="284" t="s">
        <v>11</v>
      </c>
      <c r="I12" s="183" t="s">
        <v>1</v>
      </c>
      <c r="J12" s="278" t="s">
        <v>8</v>
      </c>
      <c r="K12" s="284" t="s">
        <v>9</v>
      </c>
      <c r="L12" s="281" t="s">
        <v>10</v>
      </c>
    </row>
    <row r="13" spans="1:12" customFormat="1" ht="13" x14ac:dyDescent="0.2">
      <c r="A13" s="276"/>
      <c r="B13" s="273"/>
      <c r="C13" s="276"/>
      <c r="D13" s="184"/>
      <c r="E13" s="279"/>
      <c r="F13" s="279"/>
      <c r="G13" s="279"/>
      <c r="H13" s="285"/>
      <c r="I13" s="185"/>
      <c r="J13" s="279"/>
      <c r="K13" s="285"/>
      <c r="L13" s="282"/>
    </row>
    <row r="14" spans="1:12" customFormat="1" ht="13" x14ac:dyDescent="0.2">
      <c r="A14" s="277"/>
      <c r="B14" s="274"/>
      <c r="C14" s="277"/>
      <c r="D14" s="186"/>
      <c r="E14" s="280"/>
      <c r="F14" s="280"/>
      <c r="G14" s="280"/>
      <c r="H14" s="286"/>
      <c r="I14" s="187"/>
      <c r="J14" s="280"/>
      <c r="K14" s="286"/>
      <c r="L14" s="283"/>
    </row>
    <row r="15" spans="1:12" customFormat="1" ht="13" x14ac:dyDescent="0.3">
      <c r="A15" s="188" t="str">
        <f>B5</f>
        <v>G3</v>
      </c>
      <c r="B15" s="189" t="str">
        <f>B6</f>
        <v>Project Management and System Engineering</v>
      </c>
      <c r="C15" s="190"/>
      <c r="D15" s="151"/>
      <c r="E15" s="191"/>
      <c r="F15" s="191"/>
      <c r="G15" s="191"/>
      <c r="H15" s="192"/>
      <c r="I15" s="154"/>
      <c r="J15" s="191"/>
      <c r="K15" s="192"/>
      <c r="L15" s="193"/>
    </row>
    <row r="16" spans="1:12" customFormat="1" ht="25" x14ac:dyDescent="0.3">
      <c r="A16" s="141"/>
      <c r="B16" s="194" t="s">
        <v>20</v>
      </c>
      <c r="C16" s="178"/>
      <c r="D16" s="151"/>
      <c r="E16" s="152"/>
      <c r="F16" s="152"/>
      <c r="G16" s="142"/>
      <c r="H16" s="153"/>
      <c r="I16" s="158"/>
      <c r="J16" s="152"/>
      <c r="K16" s="153"/>
      <c r="L16" s="155"/>
    </row>
    <row r="17" spans="1:12" customFormat="1" ht="13" x14ac:dyDescent="0.3">
      <c r="A17" s="141"/>
      <c r="B17" s="194"/>
      <c r="C17" s="178"/>
      <c r="D17" s="151"/>
      <c r="E17" s="152"/>
      <c r="F17" s="152"/>
      <c r="G17" s="142"/>
      <c r="H17" s="153"/>
      <c r="I17" s="158"/>
      <c r="J17" s="152"/>
      <c r="K17" s="153"/>
      <c r="L17" s="155"/>
    </row>
    <row r="18" spans="1:12" customFormat="1" ht="13" x14ac:dyDescent="0.3">
      <c r="A18" s="195">
        <v>3.1</v>
      </c>
      <c r="B18" s="170" t="s">
        <v>173</v>
      </c>
      <c r="C18" s="141"/>
      <c r="D18" s="151"/>
      <c r="E18" s="152"/>
      <c r="F18" s="152"/>
      <c r="G18" s="142"/>
      <c r="H18" s="153"/>
      <c r="I18" s="158"/>
      <c r="J18" s="152"/>
      <c r="K18" s="153"/>
      <c r="L18" s="155"/>
    </row>
    <row r="19" spans="1:12" customFormat="1" ht="13" x14ac:dyDescent="0.3">
      <c r="A19" s="141"/>
      <c r="B19" s="150" t="s">
        <v>18</v>
      </c>
      <c r="C19" s="141" t="str">
        <f t="shared" ref="C19:C26" si="0">$B$7</f>
        <v>FC</v>
      </c>
      <c r="D19" s="117"/>
      <c r="E19" s="7"/>
      <c r="F19" s="152">
        <f t="shared" ref="F19:F31" si="1">D19*E19</f>
        <v>0</v>
      </c>
      <c r="G19" s="142">
        <f t="shared" ref="G19:G26" si="2">$B$8</f>
        <v>0.12345</v>
      </c>
      <c r="H19" s="153">
        <f t="shared" ref="H19:H26" si="3">IF(G19&lt;&gt;0,F19/G19,0)</f>
        <v>0</v>
      </c>
      <c r="I19" s="120"/>
      <c r="J19" s="7"/>
      <c r="K19" s="153">
        <f t="shared" ref="K19:K26" si="4">I19*J19</f>
        <v>0</v>
      </c>
      <c r="L19" s="155">
        <f t="shared" ref="L19:L26" si="5">IF(OR(J19&gt;0,H19&gt;0),H19+K19,0)</f>
        <v>0</v>
      </c>
    </row>
    <row r="20" spans="1:12" customFormat="1" ht="13" x14ac:dyDescent="0.3">
      <c r="A20" s="141"/>
      <c r="B20" s="150" t="s">
        <v>21</v>
      </c>
      <c r="C20" s="141" t="str">
        <f t="shared" si="0"/>
        <v>FC</v>
      </c>
      <c r="D20" s="117"/>
      <c r="E20" s="7"/>
      <c r="F20" s="152">
        <f t="shared" si="1"/>
        <v>0</v>
      </c>
      <c r="G20" s="142">
        <f t="shared" si="2"/>
        <v>0.12345</v>
      </c>
      <c r="H20" s="153">
        <f t="shared" si="3"/>
        <v>0</v>
      </c>
      <c r="I20" s="120"/>
      <c r="J20" s="7"/>
      <c r="K20" s="153">
        <f t="shared" si="4"/>
        <v>0</v>
      </c>
      <c r="L20" s="155">
        <f t="shared" si="5"/>
        <v>0</v>
      </c>
    </row>
    <row r="21" spans="1:12" customFormat="1" ht="13" x14ac:dyDescent="0.3">
      <c r="A21" s="141"/>
      <c r="B21" s="196" t="s">
        <v>73</v>
      </c>
      <c r="C21" s="141" t="str">
        <f t="shared" si="0"/>
        <v>FC</v>
      </c>
      <c r="D21" s="117"/>
      <c r="E21" s="7"/>
      <c r="F21" s="152">
        <f t="shared" si="1"/>
        <v>0</v>
      </c>
      <c r="G21" s="142">
        <f t="shared" si="2"/>
        <v>0.12345</v>
      </c>
      <c r="H21" s="153">
        <f t="shared" si="3"/>
        <v>0</v>
      </c>
      <c r="I21" s="120"/>
      <c r="J21" s="7"/>
      <c r="K21" s="153">
        <f t="shared" si="4"/>
        <v>0</v>
      </c>
      <c r="L21" s="155">
        <f t="shared" si="5"/>
        <v>0</v>
      </c>
    </row>
    <row r="22" spans="1:12" customFormat="1" ht="13" x14ac:dyDescent="0.3">
      <c r="A22" s="141"/>
      <c r="B22" s="150" t="s">
        <v>29</v>
      </c>
      <c r="C22" s="141" t="str">
        <f t="shared" si="0"/>
        <v>FC</v>
      </c>
      <c r="D22" s="117"/>
      <c r="E22" s="7"/>
      <c r="F22" s="152">
        <f t="shared" si="1"/>
        <v>0</v>
      </c>
      <c r="G22" s="142">
        <f t="shared" si="2"/>
        <v>0.12345</v>
      </c>
      <c r="H22" s="153">
        <f t="shared" si="3"/>
        <v>0</v>
      </c>
      <c r="I22" s="120"/>
      <c r="J22" s="7"/>
      <c r="K22" s="153">
        <f t="shared" si="4"/>
        <v>0</v>
      </c>
      <c r="L22" s="155">
        <f t="shared" si="5"/>
        <v>0</v>
      </c>
    </row>
    <row r="23" spans="1:12" customFormat="1" ht="13" x14ac:dyDescent="0.3">
      <c r="A23" s="141"/>
      <c r="B23" s="150" t="s">
        <v>30</v>
      </c>
      <c r="C23" s="141" t="str">
        <f t="shared" si="0"/>
        <v>FC</v>
      </c>
      <c r="D23" s="117"/>
      <c r="E23" s="7"/>
      <c r="F23" s="152">
        <f t="shared" si="1"/>
        <v>0</v>
      </c>
      <c r="G23" s="142">
        <f t="shared" si="2"/>
        <v>0.12345</v>
      </c>
      <c r="H23" s="153">
        <f t="shared" si="3"/>
        <v>0</v>
      </c>
      <c r="I23" s="120"/>
      <c r="J23" s="7"/>
      <c r="K23" s="153">
        <f t="shared" si="4"/>
        <v>0</v>
      </c>
      <c r="L23" s="155">
        <f t="shared" si="5"/>
        <v>0</v>
      </c>
    </row>
    <row r="24" spans="1:12" customFormat="1" ht="13" x14ac:dyDescent="0.3">
      <c r="A24" s="141"/>
      <c r="B24" s="150" t="s">
        <v>31</v>
      </c>
      <c r="C24" s="141" t="str">
        <f t="shared" si="0"/>
        <v>FC</v>
      </c>
      <c r="D24" s="117"/>
      <c r="E24" s="7"/>
      <c r="F24" s="152">
        <f t="shared" si="1"/>
        <v>0</v>
      </c>
      <c r="G24" s="142">
        <f t="shared" si="2"/>
        <v>0.12345</v>
      </c>
      <c r="H24" s="153">
        <f t="shared" si="3"/>
        <v>0</v>
      </c>
      <c r="I24" s="120"/>
      <c r="J24" s="7"/>
      <c r="K24" s="153">
        <f t="shared" si="4"/>
        <v>0</v>
      </c>
      <c r="L24" s="155">
        <f t="shared" si="5"/>
        <v>0</v>
      </c>
    </row>
    <row r="25" spans="1:12" customFormat="1" ht="13" x14ac:dyDescent="0.3">
      <c r="A25" s="141"/>
      <c r="B25" s="150" t="s">
        <v>176</v>
      </c>
      <c r="C25" s="141" t="str">
        <f t="shared" si="0"/>
        <v>FC</v>
      </c>
      <c r="D25" s="117"/>
      <c r="E25" s="7"/>
      <c r="F25" s="152">
        <f t="shared" si="1"/>
        <v>0</v>
      </c>
      <c r="G25" s="142">
        <f t="shared" si="2"/>
        <v>0.12345</v>
      </c>
      <c r="H25" s="153">
        <f t="shared" si="3"/>
        <v>0</v>
      </c>
      <c r="I25" s="120"/>
      <c r="J25" s="7"/>
      <c r="K25" s="153">
        <f t="shared" si="4"/>
        <v>0</v>
      </c>
      <c r="L25" s="155">
        <f t="shared" si="5"/>
        <v>0</v>
      </c>
    </row>
    <row r="26" spans="1:12" customFormat="1" ht="13" x14ac:dyDescent="0.3">
      <c r="A26" s="13"/>
      <c r="B26" s="14"/>
      <c r="C26" s="141" t="str">
        <f t="shared" si="0"/>
        <v>FC</v>
      </c>
      <c r="D26" s="117"/>
      <c r="E26" s="7"/>
      <c r="F26" s="152">
        <f t="shared" si="1"/>
        <v>0</v>
      </c>
      <c r="G26" s="142">
        <f t="shared" si="2"/>
        <v>0.12345</v>
      </c>
      <c r="H26" s="153">
        <f t="shared" si="3"/>
        <v>0</v>
      </c>
      <c r="I26" s="120"/>
      <c r="J26" s="7"/>
      <c r="K26" s="153">
        <f t="shared" si="4"/>
        <v>0</v>
      </c>
      <c r="L26" s="155">
        <f t="shared" si="5"/>
        <v>0</v>
      </c>
    </row>
    <row r="27" spans="1:12" customFormat="1" ht="13" x14ac:dyDescent="0.3">
      <c r="A27" s="195">
        <v>3.2</v>
      </c>
      <c r="B27" s="170" t="s">
        <v>56</v>
      </c>
      <c r="C27" s="141"/>
      <c r="D27" s="63"/>
      <c r="E27" s="41"/>
      <c r="F27" s="152">
        <f t="shared" si="1"/>
        <v>0</v>
      </c>
      <c r="G27" s="142"/>
      <c r="H27" s="153"/>
      <c r="I27" s="119"/>
      <c r="J27" s="41"/>
      <c r="K27" s="153"/>
      <c r="L27" s="155"/>
    </row>
    <row r="28" spans="1:12" customFormat="1" ht="13" x14ac:dyDescent="0.3">
      <c r="A28" s="141"/>
      <c r="B28" s="150" t="s">
        <v>36</v>
      </c>
      <c r="C28" s="141" t="str">
        <f t="shared" ref="C28:C30" si="6">$B$7</f>
        <v>FC</v>
      </c>
      <c r="D28" s="117"/>
      <c r="E28" s="7"/>
      <c r="F28" s="152">
        <f t="shared" si="1"/>
        <v>0</v>
      </c>
      <c r="G28" s="142">
        <f t="shared" ref="G28:G30" si="7">$B$8</f>
        <v>0.12345</v>
      </c>
      <c r="H28" s="153">
        <f t="shared" ref="H28:H31" si="8">IF(G28&lt;&gt;0,F28/G28,0)</f>
        <v>0</v>
      </c>
      <c r="I28" s="120"/>
      <c r="J28" s="7"/>
      <c r="K28" s="153">
        <f t="shared" ref="K28:K31" si="9">I28*J28</f>
        <v>0</v>
      </c>
      <c r="L28" s="155">
        <f t="shared" ref="L28:L31" si="10">IF(OR(J28&gt;0,H28&gt;0),H28+K28,0)</f>
        <v>0</v>
      </c>
    </row>
    <row r="29" spans="1:12" customFormat="1" ht="13" x14ac:dyDescent="0.3">
      <c r="A29" s="141"/>
      <c r="B29" s="150" t="s">
        <v>174</v>
      </c>
      <c r="C29" s="141" t="str">
        <f t="shared" si="6"/>
        <v>FC</v>
      </c>
      <c r="D29" s="117"/>
      <c r="E29" s="7"/>
      <c r="F29" s="152">
        <f t="shared" si="1"/>
        <v>0</v>
      </c>
      <c r="G29" s="142">
        <f t="shared" si="7"/>
        <v>0.12345</v>
      </c>
      <c r="H29" s="153">
        <f t="shared" si="8"/>
        <v>0</v>
      </c>
      <c r="I29" s="120"/>
      <c r="J29" s="7"/>
      <c r="K29" s="153">
        <f t="shared" si="9"/>
        <v>0</v>
      </c>
      <c r="L29" s="155">
        <f t="shared" si="10"/>
        <v>0</v>
      </c>
    </row>
    <row r="30" spans="1:12" customFormat="1" ht="13" x14ac:dyDescent="0.3">
      <c r="A30" s="141"/>
      <c r="B30" s="150" t="s">
        <v>104</v>
      </c>
      <c r="C30" s="141" t="str">
        <f t="shared" si="6"/>
        <v>FC</v>
      </c>
      <c r="D30" s="117"/>
      <c r="E30" s="7"/>
      <c r="F30" s="152">
        <f t="shared" si="1"/>
        <v>0</v>
      </c>
      <c r="G30" s="142">
        <f t="shared" si="7"/>
        <v>0.12345</v>
      </c>
      <c r="H30" s="153">
        <f t="shared" si="8"/>
        <v>0</v>
      </c>
      <c r="I30" s="120"/>
      <c r="J30" s="7"/>
      <c r="K30" s="153">
        <f t="shared" si="9"/>
        <v>0</v>
      </c>
      <c r="L30" s="155">
        <f t="shared" si="10"/>
        <v>0</v>
      </c>
    </row>
    <row r="31" spans="1:12" customFormat="1" ht="13" x14ac:dyDescent="0.3">
      <c r="A31" s="13"/>
      <c r="B31" s="14"/>
      <c r="C31" s="141" t="str">
        <f t="shared" ref="C31:C51" si="11">$B$7</f>
        <v>FC</v>
      </c>
      <c r="D31" s="117"/>
      <c r="E31" s="7"/>
      <c r="F31" s="152">
        <f t="shared" si="1"/>
        <v>0</v>
      </c>
      <c r="G31" s="142">
        <f t="shared" ref="G31:G51" si="12">$B$8</f>
        <v>0.12345</v>
      </c>
      <c r="H31" s="153">
        <f t="shared" si="8"/>
        <v>0</v>
      </c>
      <c r="I31" s="120"/>
      <c r="J31" s="7"/>
      <c r="K31" s="153">
        <f t="shared" si="9"/>
        <v>0</v>
      </c>
      <c r="L31" s="155">
        <f t="shared" si="10"/>
        <v>0</v>
      </c>
    </row>
    <row r="32" spans="1:12" customFormat="1" ht="13" x14ac:dyDescent="0.3">
      <c r="A32" s="195">
        <v>3.3</v>
      </c>
      <c r="B32" s="170" t="s">
        <v>17</v>
      </c>
      <c r="C32" s="141"/>
      <c r="D32" s="63"/>
      <c r="E32" s="41"/>
      <c r="F32" s="152"/>
      <c r="G32" s="142"/>
      <c r="H32" s="153"/>
      <c r="I32" s="119"/>
      <c r="J32" s="41"/>
      <c r="K32" s="153"/>
      <c r="L32" s="155"/>
    </row>
    <row r="33" spans="1:12" customFormat="1" ht="13" x14ac:dyDescent="0.3">
      <c r="A33" s="141"/>
      <c r="B33" s="150" t="s">
        <v>57</v>
      </c>
      <c r="C33" s="141" t="str">
        <f t="shared" ref="C33:C35" si="13">$B$7</f>
        <v>FC</v>
      </c>
      <c r="D33" s="117"/>
      <c r="E33" s="7"/>
      <c r="F33" s="152">
        <f t="shared" ref="F33:F35" si="14">D33*E33</f>
        <v>0</v>
      </c>
      <c r="G33" s="142">
        <f t="shared" ref="G33:G35" si="15">$B$8</f>
        <v>0.12345</v>
      </c>
      <c r="H33" s="153">
        <f t="shared" ref="H33:H35" si="16">IF(G33&lt;&gt;0,F33/G33,0)</f>
        <v>0</v>
      </c>
      <c r="I33" s="120"/>
      <c r="J33" s="7"/>
      <c r="K33" s="153">
        <f t="shared" ref="K33:K35" si="17">I33*J33</f>
        <v>0</v>
      </c>
      <c r="L33" s="155">
        <f t="shared" ref="L33:L35" si="18">IF(OR(J33&gt;0,H33&gt;0),H33+K33,0)</f>
        <v>0</v>
      </c>
    </row>
    <row r="34" spans="1:12" customFormat="1" ht="13" x14ac:dyDescent="0.3">
      <c r="A34" s="141"/>
      <c r="B34" s="150" t="s">
        <v>58</v>
      </c>
      <c r="C34" s="141" t="str">
        <f t="shared" si="13"/>
        <v>FC</v>
      </c>
      <c r="D34" s="117"/>
      <c r="E34" s="7"/>
      <c r="F34" s="152">
        <f t="shared" si="14"/>
        <v>0</v>
      </c>
      <c r="G34" s="142">
        <f t="shared" si="15"/>
        <v>0.12345</v>
      </c>
      <c r="H34" s="153">
        <f t="shared" si="16"/>
        <v>0</v>
      </c>
      <c r="I34" s="120"/>
      <c r="J34" s="7"/>
      <c r="K34" s="153">
        <f t="shared" si="17"/>
        <v>0</v>
      </c>
      <c r="L34" s="155">
        <f t="shared" si="18"/>
        <v>0</v>
      </c>
    </row>
    <row r="35" spans="1:12" customFormat="1" ht="13" x14ac:dyDescent="0.3">
      <c r="A35" s="141"/>
      <c r="B35" s="150" t="s">
        <v>171</v>
      </c>
      <c r="C35" s="141" t="str">
        <f t="shared" si="13"/>
        <v>FC</v>
      </c>
      <c r="D35" s="117"/>
      <c r="E35" s="7"/>
      <c r="F35" s="152">
        <f t="shared" si="14"/>
        <v>0</v>
      </c>
      <c r="G35" s="142">
        <f t="shared" si="15"/>
        <v>0.12345</v>
      </c>
      <c r="H35" s="153">
        <f t="shared" si="16"/>
        <v>0</v>
      </c>
      <c r="I35" s="120"/>
      <c r="J35" s="7"/>
      <c r="K35" s="153">
        <f t="shared" si="17"/>
        <v>0</v>
      </c>
      <c r="L35" s="155">
        <f t="shared" si="18"/>
        <v>0</v>
      </c>
    </row>
    <row r="36" spans="1:12" customFormat="1" ht="13" x14ac:dyDescent="0.3">
      <c r="A36" s="13"/>
      <c r="B36" s="14"/>
      <c r="C36" s="141" t="str">
        <f t="shared" si="11"/>
        <v>FC</v>
      </c>
      <c r="D36" s="117"/>
      <c r="E36" s="7"/>
      <c r="F36" s="152">
        <f t="shared" ref="F36:F38" si="19">D36*E36</f>
        <v>0</v>
      </c>
      <c r="G36" s="142">
        <f t="shared" si="12"/>
        <v>0.12345</v>
      </c>
      <c r="H36" s="153">
        <f t="shared" ref="H36:H38" si="20">IF(G36&lt;&gt;0,F36/G36,0)</f>
        <v>0</v>
      </c>
      <c r="I36" s="120"/>
      <c r="J36" s="7"/>
      <c r="K36" s="153">
        <f t="shared" ref="K36:K38" si="21">I36*J36</f>
        <v>0</v>
      </c>
      <c r="L36" s="155">
        <f t="shared" ref="L36:L38" si="22">IF(OR(J36&gt;0,H36&gt;0),H36+K36,0)</f>
        <v>0</v>
      </c>
    </row>
    <row r="37" spans="1:12" customFormat="1" ht="13" x14ac:dyDescent="0.3">
      <c r="A37" s="13"/>
      <c r="B37" s="14"/>
      <c r="C37" s="141" t="str">
        <f t="shared" si="11"/>
        <v>FC</v>
      </c>
      <c r="D37" s="117"/>
      <c r="E37" s="7"/>
      <c r="F37" s="152">
        <f t="shared" si="19"/>
        <v>0</v>
      </c>
      <c r="G37" s="142">
        <f t="shared" si="12"/>
        <v>0.12345</v>
      </c>
      <c r="H37" s="153">
        <f t="shared" si="20"/>
        <v>0</v>
      </c>
      <c r="I37" s="120"/>
      <c r="J37" s="7"/>
      <c r="K37" s="153">
        <f t="shared" si="21"/>
        <v>0</v>
      </c>
      <c r="L37" s="155">
        <f t="shared" si="22"/>
        <v>0</v>
      </c>
    </row>
    <row r="38" spans="1:12" customFormat="1" ht="13" x14ac:dyDescent="0.3">
      <c r="A38" s="13"/>
      <c r="B38" s="14"/>
      <c r="C38" s="141" t="str">
        <f t="shared" si="11"/>
        <v>FC</v>
      </c>
      <c r="D38" s="117"/>
      <c r="E38" s="7"/>
      <c r="F38" s="152">
        <f t="shared" si="19"/>
        <v>0</v>
      </c>
      <c r="G38" s="142">
        <f t="shared" si="12"/>
        <v>0.12345</v>
      </c>
      <c r="H38" s="153">
        <f t="shared" si="20"/>
        <v>0</v>
      </c>
      <c r="I38" s="120"/>
      <c r="J38" s="7"/>
      <c r="K38" s="153">
        <f t="shared" si="21"/>
        <v>0</v>
      </c>
      <c r="L38" s="155">
        <f t="shared" si="22"/>
        <v>0</v>
      </c>
    </row>
    <row r="39" spans="1:12" customFormat="1" ht="13" x14ac:dyDescent="0.3">
      <c r="A39" s="13"/>
      <c r="B39" s="14"/>
      <c r="C39" s="141" t="str">
        <f t="shared" si="11"/>
        <v>FC</v>
      </c>
      <c r="D39" s="117"/>
      <c r="E39" s="7"/>
      <c r="F39" s="152">
        <f t="shared" ref="F39:F51" si="23">D39*E39</f>
        <v>0</v>
      </c>
      <c r="G39" s="142">
        <f t="shared" si="12"/>
        <v>0.12345</v>
      </c>
      <c r="H39" s="153">
        <f t="shared" ref="H39:H51" si="24">IF(G39&lt;&gt;0,F39/G39,0)</f>
        <v>0</v>
      </c>
      <c r="I39" s="120"/>
      <c r="J39" s="7"/>
      <c r="K39" s="153">
        <f t="shared" ref="K39:K51" si="25">I39*J39</f>
        <v>0</v>
      </c>
      <c r="L39" s="155">
        <f t="shared" ref="L39:L51" si="26">IF(OR(J39&gt;0,H39&gt;0),H39+K39,0)</f>
        <v>0</v>
      </c>
    </row>
    <row r="40" spans="1:12" customFormat="1" ht="13" x14ac:dyDescent="0.3">
      <c r="A40" s="13"/>
      <c r="B40" s="14"/>
      <c r="C40" s="141" t="str">
        <f t="shared" si="11"/>
        <v>FC</v>
      </c>
      <c r="D40" s="117"/>
      <c r="E40" s="7"/>
      <c r="F40" s="152">
        <f t="shared" si="23"/>
        <v>0</v>
      </c>
      <c r="G40" s="142">
        <f t="shared" si="12"/>
        <v>0.12345</v>
      </c>
      <c r="H40" s="153">
        <f t="shared" si="24"/>
        <v>0</v>
      </c>
      <c r="I40" s="120"/>
      <c r="J40" s="7"/>
      <c r="K40" s="153">
        <f t="shared" si="25"/>
        <v>0</v>
      </c>
      <c r="L40" s="155">
        <f t="shared" si="26"/>
        <v>0</v>
      </c>
    </row>
    <row r="41" spans="1:12" customFormat="1" ht="13" x14ac:dyDescent="0.3">
      <c r="A41" s="13"/>
      <c r="B41" s="14"/>
      <c r="C41" s="141" t="str">
        <f t="shared" si="11"/>
        <v>FC</v>
      </c>
      <c r="D41" s="117"/>
      <c r="E41" s="7"/>
      <c r="F41" s="152">
        <f t="shared" si="23"/>
        <v>0</v>
      </c>
      <c r="G41" s="142">
        <f t="shared" si="12"/>
        <v>0.12345</v>
      </c>
      <c r="H41" s="153">
        <f t="shared" si="24"/>
        <v>0</v>
      </c>
      <c r="I41" s="120"/>
      <c r="J41" s="7"/>
      <c r="K41" s="153">
        <f t="shared" si="25"/>
        <v>0</v>
      </c>
      <c r="L41" s="155">
        <f t="shared" si="26"/>
        <v>0</v>
      </c>
    </row>
    <row r="42" spans="1:12" customFormat="1" ht="13" x14ac:dyDescent="0.3">
      <c r="A42" s="13"/>
      <c r="B42" s="14"/>
      <c r="C42" s="141" t="str">
        <f t="shared" si="11"/>
        <v>FC</v>
      </c>
      <c r="D42" s="117"/>
      <c r="E42" s="7"/>
      <c r="F42" s="152">
        <f t="shared" si="23"/>
        <v>0</v>
      </c>
      <c r="G42" s="142">
        <f t="shared" si="12"/>
        <v>0.12345</v>
      </c>
      <c r="H42" s="153">
        <f t="shared" si="24"/>
        <v>0</v>
      </c>
      <c r="I42" s="120"/>
      <c r="J42" s="7"/>
      <c r="K42" s="153">
        <f t="shared" si="25"/>
        <v>0</v>
      </c>
      <c r="L42" s="155">
        <f t="shared" si="26"/>
        <v>0</v>
      </c>
    </row>
    <row r="43" spans="1:12" customFormat="1" ht="13" x14ac:dyDescent="0.3">
      <c r="A43" s="13"/>
      <c r="B43" s="14"/>
      <c r="C43" s="141" t="str">
        <f t="shared" si="11"/>
        <v>FC</v>
      </c>
      <c r="D43" s="117"/>
      <c r="E43" s="7"/>
      <c r="F43" s="152">
        <f t="shared" si="23"/>
        <v>0</v>
      </c>
      <c r="G43" s="142">
        <f t="shared" si="12"/>
        <v>0.12345</v>
      </c>
      <c r="H43" s="153">
        <f t="shared" si="24"/>
        <v>0</v>
      </c>
      <c r="I43" s="120"/>
      <c r="J43" s="7"/>
      <c r="K43" s="153">
        <f t="shared" si="25"/>
        <v>0</v>
      </c>
      <c r="L43" s="155">
        <f t="shared" si="26"/>
        <v>0</v>
      </c>
    </row>
    <row r="44" spans="1:12" customFormat="1" ht="13" x14ac:dyDescent="0.3">
      <c r="A44" s="13"/>
      <c r="B44" s="14"/>
      <c r="C44" s="141" t="str">
        <f t="shared" si="11"/>
        <v>FC</v>
      </c>
      <c r="D44" s="117"/>
      <c r="E44" s="7"/>
      <c r="F44" s="152">
        <f t="shared" si="23"/>
        <v>0</v>
      </c>
      <c r="G44" s="142">
        <f t="shared" si="12"/>
        <v>0.12345</v>
      </c>
      <c r="H44" s="153">
        <f t="shared" si="24"/>
        <v>0</v>
      </c>
      <c r="I44" s="120"/>
      <c r="J44" s="7"/>
      <c r="K44" s="153">
        <f t="shared" si="25"/>
        <v>0</v>
      </c>
      <c r="L44" s="155">
        <f t="shared" si="26"/>
        <v>0</v>
      </c>
    </row>
    <row r="45" spans="1:12" customFormat="1" ht="13" x14ac:dyDescent="0.3">
      <c r="A45" s="13"/>
      <c r="B45" s="14"/>
      <c r="C45" s="141" t="str">
        <f t="shared" si="11"/>
        <v>FC</v>
      </c>
      <c r="D45" s="117"/>
      <c r="E45" s="7"/>
      <c r="F45" s="152">
        <f t="shared" si="23"/>
        <v>0</v>
      </c>
      <c r="G45" s="142">
        <f t="shared" si="12"/>
        <v>0.12345</v>
      </c>
      <c r="H45" s="153">
        <f t="shared" si="24"/>
        <v>0</v>
      </c>
      <c r="I45" s="120"/>
      <c r="J45" s="7"/>
      <c r="K45" s="153">
        <f t="shared" si="25"/>
        <v>0</v>
      </c>
      <c r="L45" s="155">
        <f t="shared" si="26"/>
        <v>0</v>
      </c>
    </row>
    <row r="46" spans="1:12" customFormat="1" ht="13" x14ac:dyDescent="0.3">
      <c r="A46" s="13"/>
      <c r="B46" s="14"/>
      <c r="C46" s="141" t="str">
        <f t="shared" si="11"/>
        <v>FC</v>
      </c>
      <c r="D46" s="117"/>
      <c r="E46" s="7"/>
      <c r="F46" s="152">
        <f t="shared" si="23"/>
        <v>0</v>
      </c>
      <c r="G46" s="142">
        <f t="shared" si="12"/>
        <v>0.12345</v>
      </c>
      <c r="H46" s="153">
        <f t="shared" si="24"/>
        <v>0</v>
      </c>
      <c r="I46" s="120"/>
      <c r="J46" s="7"/>
      <c r="K46" s="153">
        <f t="shared" si="25"/>
        <v>0</v>
      </c>
      <c r="L46" s="155">
        <f t="shared" si="26"/>
        <v>0</v>
      </c>
    </row>
    <row r="47" spans="1:12" customFormat="1" ht="13" x14ac:dyDescent="0.3">
      <c r="A47" s="13"/>
      <c r="B47" s="14"/>
      <c r="C47" s="141" t="str">
        <f t="shared" si="11"/>
        <v>FC</v>
      </c>
      <c r="D47" s="117"/>
      <c r="E47" s="7"/>
      <c r="F47" s="152">
        <f t="shared" si="23"/>
        <v>0</v>
      </c>
      <c r="G47" s="142">
        <f t="shared" si="12"/>
        <v>0.12345</v>
      </c>
      <c r="H47" s="153">
        <f t="shared" si="24"/>
        <v>0</v>
      </c>
      <c r="I47" s="120"/>
      <c r="J47" s="7"/>
      <c r="K47" s="153">
        <f t="shared" si="25"/>
        <v>0</v>
      </c>
      <c r="L47" s="155">
        <f t="shared" si="26"/>
        <v>0</v>
      </c>
    </row>
    <row r="48" spans="1:12" customFormat="1" ht="13" x14ac:dyDescent="0.3">
      <c r="A48" s="13"/>
      <c r="B48" s="14"/>
      <c r="C48" s="141" t="str">
        <f t="shared" si="11"/>
        <v>FC</v>
      </c>
      <c r="D48" s="117"/>
      <c r="E48" s="7"/>
      <c r="F48" s="152">
        <f t="shared" si="23"/>
        <v>0</v>
      </c>
      <c r="G48" s="142">
        <f t="shared" si="12"/>
        <v>0.12345</v>
      </c>
      <c r="H48" s="153">
        <f t="shared" si="24"/>
        <v>0</v>
      </c>
      <c r="I48" s="120"/>
      <c r="J48" s="7"/>
      <c r="K48" s="153">
        <f t="shared" si="25"/>
        <v>0</v>
      </c>
      <c r="L48" s="155">
        <f t="shared" si="26"/>
        <v>0</v>
      </c>
    </row>
    <row r="49" spans="1:12" customFormat="1" ht="13" x14ac:dyDescent="0.3">
      <c r="A49" s="13"/>
      <c r="B49" s="14"/>
      <c r="C49" s="141" t="str">
        <f t="shared" si="11"/>
        <v>FC</v>
      </c>
      <c r="D49" s="117"/>
      <c r="E49" s="7"/>
      <c r="F49" s="152">
        <f t="shared" si="23"/>
        <v>0</v>
      </c>
      <c r="G49" s="142">
        <f t="shared" si="12"/>
        <v>0.12345</v>
      </c>
      <c r="H49" s="153">
        <f t="shared" si="24"/>
        <v>0</v>
      </c>
      <c r="I49" s="120"/>
      <c r="J49" s="7"/>
      <c r="K49" s="153">
        <f t="shared" si="25"/>
        <v>0</v>
      </c>
      <c r="L49" s="155">
        <f t="shared" si="26"/>
        <v>0</v>
      </c>
    </row>
    <row r="50" spans="1:12" customFormat="1" ht="13" x14ac:dyDescent="0.3">
      <c r="A50" s="13"/>
      <c r="B50" s="14"/>
      <c r="C50" s="141" t="str">
        <f t="shared" si="11"/>
        <v>FC</v>
      </c>
      <c r="D50" s="117"/>
      <c r="E50" s="7"/>
      <c r="F50" s="152">
        <f t="shared" si="23"/>
        <v>0</v>
      </c>
      <c r="G50" s="142">
        <f t="shared" si="12"/>
        <v>0.12345</v>
      </c>
      <c r="H50" s="153">
        <f t="shared" si="24"/>
        <v>0</v>
      </c>
      <c r="I50" s="120"/>
      <c r="J50" s="7"/>
      <c r="K50" s="153">
        <f t="shared" si="25"/>
        <v>0</v>
      </c>
      <c r="L50" s="155">
        <f t="shared" si="26"/>
        <v>0</v>
      </c>
    </row>
    <row r="51" spans="1:12" customFormat="1" ht="13" x14ac:dyDescent="0.3">
      <c r="A51" s="13"/>
      <c r="B51" s="14"/>
      <c r="C51" s="141" t="str">
        <f t="shared" si="11"/>
        <v>FC</v>
      </c>
      <c r="D51" s="117"/>
      <c r="E51" s="7"/>
      <c r="F51" s="152">
        <f t="shared" si="23"/>
        <v>0</v>
      </c>
      <c r="G51" s="142">
        <f t="shared" si="12"/>
        <v>0.12345</v>
      </c>
      <c r="H51" s="153">
        <f t="shared" si="24"/>
        <v>0</v>
      </c>
      <c r="I51" s="120"/>
      <c r="J51" s="7"/>
      <c r="K51" s="153">
        <f t="shared" si="25"/>
        <v>0</v>
      </c>
      <c r="L51" s="155">
        <f t="shared" si="26"/>
        <v>0</v>
      </c>
    </row>
    <row r="52" spans="1:12" customFormat="1" ht="13" x14ac:dyDescent="0.3">
      <c r="A52" s="13"/>
      <c r="B52" s="14"/>
      <c r="C52" s="141" t="str">
        <f t="shared" ref="C52:C54" si="27">$B$7</f>
        <v>FC</v>
      </c>
      <c r="D52" s="117"/>
      <c r="E52" s="7"/>
      <c r="F52" s="152">
        <f t="shared" ref="F52:F54" si="28">D52*E52</f>
        <v>0</v>
      </c>
      <c r="G52" s="142">
        <f t="shared" ref="G52:G54" si="29">$B$8</f>
        <v>0.12345</v>
      </c>
      <c r="H52" s="153">
        <f t="shared" ref="H52:H54" si="30">IF(G52&lt;&gt;0,F52/G52,0)</f>
        <v>0</v>
      </c>
      <c r="I52" s="120"/>
      <c r="J52" s="7"/>
      <c r="K52" s="153">
        <f t="shared" ref="K52:K54" si="31">I52*J52</f>
        <v>0</v>
      </c>
      <c r="L52" s="155">
        <f t="shared" ref="L52:L54" si="32">IF(OR(J52&gt;0,H52&gt;0),H52+K52,0)</f>
        <v>0</v>
      </c>
    </row>
    <row r="53" spans="1:12" customFormat="1" ht="13" x14ac:dyDescent="0.3">
      <c r="A53" s="13"/>
      <c r="B53" s="14"/>
      <c r="C53" s="141" t="str">
        <f t="shared" si="27"/>
        <v>FC</v>
      </c>
      <c r="D53" s="117"/>
      <c r="E53" s="7"/>
      <c r="F53" s="152">
        <f t="shared" si="28"/>
        <v>0</v>
      </c>
      <c r="G53" s="142">
        <f t="shared" si="29"/>
        <v>0.12345</v>
      </c>
      <c r="H53" s="153">
        <f t="shared" si="30"/>
        <v>0</v>
      </c>
      <c r="I53" s="120"/>
      <c r="J53" s="7"/>
      <c r="K53" s="153">
        <f t="shared" si="31"/>
        <v>0</v>
      </c>
      <c r="L53" s="155">
        <f t="shared" si="32"/>
        <v>0</v>
      </c>
    </row>
    <row r="54" spans="1:12" customFormat="1" ht="13" x14ac:dyDescent="0.3">
      <c r="A54" s="29"/>
      <c r="B54" s="31"/>
      <c r="C54" s="143" t="str">
        <f t="shared" si="27"/>
        <v>FC</v>
      </c>
      <c r="D54" s="127"/>
      <c r="E54" s="26"/>
      <c r="F54" s="152">
        <f t="shared" si="28"/>
        <v>0</v>
      </c>
      <c r="G54" s="142">
        <f t="shared" si="29"/>
        <v>0.12345</v>
      </c>
      <c r="H54" s="153">
        <f t="shared" si="30"/>
        <v>0</v>
      </c>
      <c r="I54" s="120"/>
      <c r="J54" s="7"/>
      <c r="K54" s="153">
        <f t="shared" si="31"/>
        <v>0</v>
      </c>
      <c r="L54" s="155">
        <f t="shared" si="32"/>
        <v>0</v>
      </c>
    </row>
    <row r="55" spans="1:12" customFormat="1" ht="13.5" thickBot="1" x14ac:dyDescent="0.35">
      <c r="A55" s="29"/>
      <c r="B55" s="25"/>
      <c r="C55" s="144"/>
      <c r="D55" s="127"/>
      <c r="E55" s="26"/>
      <c r="F55" s="169"/>
      <c r="G55" s="145"/>
      <c r="H55" s="197"/>
      <c r="I55" s="121"/>
      <c r="J55" s="26"/>
      <c r="K55" s="197"/>
      <c r="L55" s="207"/>
    </row>
    <row r="56" spans="1:12" customFormat="1" ht="13.5" thickBot="1" x14ac:dyDescent="0.35">
      <c r="A56" s="201"/>
      <c r="B56" s="202" t="str">
        <f>+"SUB-TOTAL:  "&amp;A15</f>
        <v>SUB-TOTAL:  G3</v>
      </c>
      <c r="C56" s="203"/>
      <c r="D56" s="204"/>
      <c r="E56" s="198"/>
      <c r="F56" s="198">
        <f>SUM(F15:F55)</f>
        <v>0</v>
      </c>
      <c r="G56" s="199">
        <f>$B$8</f>
        <v>0.12345</v>
      </c>
      <c r="H56" s="200">
        <f>SUM(H15:H55)</f>
        <v>0</v>
      </c>
      <c r="I56" s="205"/>
      <c r="J56" s="198"/>
      <c r="K56" s="200">
        <f>SUM(K15:K55)</f>
        <v>0</v>
      </c>
      <c r="L56" s="206">
        <f>SUM(L15:L55)</f>
        <v>0</v>
      </c>
    </row>
    <row r="57" spans="1:12" customFormat="1" ht="13" x14ac:dyDescent="0.3">
      <c r="A57" s="1"/>
      <c r="B57" s="1"/>
      <c r="C57" s="1"/>
      <c r="D57" s="129"/>
      <c r="E57" s="136"/>
      <c r="F57" s="136"/>
      <c r="G57" s="1"/>
      <c r="H57" s="107"/>
      <c r="I57" s="123"/>
      <c r="J57" s="136"/>
      <c r="K57" s="138"/>
      <c r="L57" s="138"/>
    </row>
    <row r="58" spans="1:12" ht="10.5" x14ac:dyDescent="0.25">
      <c r="D58" s="130"/>
      <c r="E58" s="135"/>
      <c r="F58" s="137"/>
      <c r="H58" s="108"/>
      <c r="I58" s="124"/>
      <c r="J58" s="135"/>
      <c r="K58" s="139"/>
      <c r="L58" s="139"/>
    </row>
    <row r="59" spans="1:12" ht="10.5" x14ac:dyDescent="0.25">
      <c r="D59" s="130"/>
      <c r="E59" s="135"/>
      <c r="F59" s="137"/>
      <c r="H59" s="108"/>
      <c r="I59" s="124"/>
      <c r="J59" s="135"/>
      <c r="K59" s="139"/>
      <c r="L59" s="139"/>
    </row>
    <row r="60" spans="1:12" ht="10.5" x14ac:dyDescent="0.25">
      <c r="D60" s="130"/>
      <c r="E60" s="135"/>
      <c r="F60" s="137"/>
      <c r="H60" s="108"/>
      <c r="I60" s="124"/>
      <c r="J60" s="135"/>
      <c r="K60" s="139"/>
      <c r="L60" s="139"/>
    </row>
    <row r="61" spans="1:12" ht="10.5" x14ac:dyDescent="0.25">
      <c r="D61" s="130"/>
      <c r="E61" s="135"/>
      <c r="F61" s="137"/>
      <c r="H61" s="108"/>
      <c r="I61" s="124"/>
      <c r="J61" s="135"/>
      <c r="K61" s="139"/>
      <c r="L61" s="139"/>
    </row>
    <row r="62" spans="1:12" ht="10.5" x14ac:dyDescent="0.25">
      <c r="D62" s="130"/>
      <c r="E62" s="135"/>
      <c r="F62" s="137"/>
      <c r="H62" s="108"/>
      <c r="I62" s="124"/>
      <c r="J62" s="135"/>
      <c r="K62" s="139"/>
      <c r="L62" s="139"/>
    </row>
    <row r="63" spans="1:12" ht="10.5" x14ac:dyDescent="0.25">
      <c r="D63" s="130"/>
      <c r="E63" s="135"/>
      <c r="F63" s="137"/>
      <c r="H63" s="108"/>
      <c r="I63" s="124"/>
      <c r="J63" s="135"/>
      <c r="K63" s="139"/>
      <c r="L63" s="139"/>
    </row>
    <row r="64" spans="1:12" ht="10.5" x14ac:dyDescent="0.25">
      <c r="D64" s="130"/>
      <c r="E64" s="135"/>
      <c r="F64" s="137"/>
      <c r="H64" s="108"/>
      <c r="I64" s="124"/>
      <c r="J64" s="135"/>
      <c r="K64" s="139"/>
      <c r="L64" s="139"/>
    </row>
    <row r="65" spans="4:12" ht="10.5" x14ac:dyDescent="0.25">
      <c r="D65" s="130"/>
      <c r="E65" s="135"/>
      <c r="F65" s="137"/>
      <c r="H65" s="108"/>
      <c r="I65" s="124"/>
      <c r="J65" s="135"/>
      <c r="K65" s="139"/>
      <c r="L65" s="139"/>
    </row>
    <row r="66" spans="4:12" ht="10.5" x14ac:dyDescent="0.25">
      <c r="D66" s="130"/>
      <c r="E66" s="135"/>
      <c r="F66" s="137"/>
      <c r="H66" s="108"/>
      <c r="I66" s="124"/>
      <c r="J66" s="135"/>
      <c r="K66" s="139"/>
      <c r="L66" s="139"/>
    </row>
    <row r="67" spans="4:12" ht="10.5" x14ac:dyDescent="0.25">
      <c r="D67" s="130"/>
      <c r="E67" s="135"/>
      <c r="F67" s="137"/>
      <c r="H67" s="108"/>
      <c r="I67" s="124"/>
      <c r="J67" s="135"/>
      <c r="K67" s="139"/>
      <c r="L67" s="139"/>
    </row>
    <row r="68" spans="4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4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4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4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4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4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4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4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4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4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4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4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4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4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x14ac:dyDescent="0.2">
      <c r="E103" s="70"/>
      <c r="F103" s="102"/>
    </row>
    <row r="104" spans="4:12" x14ac:dyDescent="0.2">
      <c r="E104" s="70"/>
      <c r="F104" s="102"/>
    </row>
    <row r="105" spans="4:12" x14ac:dyDescent="0.2">
      <c r="E105" s="70"/>
      <c r="F105" s="102"/>
    </row>
  </sheetData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4" tint="0.39997558519241921"/>
  </sheetPr>
  <dimension ref="A1:L114"/>
  <sheetViews>
    <sheetView showGridLines="0" tabSelected="1" topLeftCell="A25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209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171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179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179" t="s">
        <v>39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171" t="s">
        <v>3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66" t="s">
        <v>12</v>
      </c>
      <c r="D10" s="267"/>
      <c r="E10" s="267"/>
      <c r="F10" s="267"/>
      <c r="G10" s="267"/>
      <c r="H10" s="268"/>
      <c r="I10" s="266" t="s">
        <v>0</v>
      </c>
      <c r="J10" s="267"/>
      <c r="K10" s="268"/>
      <c r="L10" s="180"/>
    </row>
    <row r="11" spans="1:12" customFormat="1" ht="13" thickBot="1" x14ac:dyDescent="0.3">
      <c r="A11" s="1"/>
      <c r="B11" s="1"/>
      <c r="C11" s="269"/>
      <c r="D11" s="270"/>
      <c r="E11" s="270"/>
      <c r="F11" s="270"/>
      <c r="G11" s="270"/>
      <c r="H11" s="271"/>
      <c r="I11" s="269"/>
      <c r="J11" s="270"/>
      <c r="K11" s="271"/>
      <c r="L11" s="181"/>
    </row>
    <row r="12" spans="1:12" customFormat="1" ht="13" x14ac:dyDescent="0.2">
      <c r="A12" s="275" t="s">
        <v>25</v>
      </c>
      <c r="B12" s="272" t="s">
        <v>2</v>
      </c>
      <c r="C12" s="275" t="s">
        <v>5</v>
      </c>
      <c r="D12" s="182" t="s">
        <v>1</v>
      </c>
      <c r="E12" s="278" t="s">
        <v>6</v>
      </c>
      <c r="F12" s="278" t="s">
        <v>7</v>
      </c>
      <c r="G12" s="278" t="str">
        <f>"ROE: 1R = "&amp;'Bidder Info'!$D$5</f>
        <v>ROE: 1R = 0.12345</v>
      </c>
      <c r="H12" s="284" t="s">
        <v>11</v>
      </c>
      <c r="I12" s="183" t="s">
        <v>1</v>
      </c>
      <c r="J12" s="278" t="s">
        <v>8</v>
      </c>
      <c r="K12" s="284" t="s">
        <v>9</v>
      </c>
      <c r="L12" s="281" t="s">
        <v>10</v>
      </c>
    </row>
    <row r="13" spans="1:12" customFormat="1" ht="13" x14ac:dyDescent="0.2">
      <c r="A13" s="276"/>
      <c r="B13" s="273"/>
      <c r="C13" s="276"/>
      <c r="D13" s="184"/>
      <c r="E13" s="279"/>
      <c r="F13" s="279"/>
      <c r="G13" s="279"/>
      <c r="H13" s="285"/>
      <c r="I13" s="185"/>
      <c r="J13" s="279"/>
      <c r="K13" s="285"/>
      <c r="L13" s="282"/>
    </row>
    <row r="14" spans="1:12" customFormat="1" ht="13" x14ac:dyDescent="0.2">
      <c r="A14" s="277"/>
      <c r="B14" s="274"/>
      <c r="C14" s="277"/>
      <c r="D14" s="186"/>
      <c r="E14" s="280"/>
      <c r="F14" s="280"/>
      <c r="G14" s="280"/>
      <c r="H14" s="286"/>
      <c r="I14" s="187"/>
      <c r="J14" s="280"/>
      <c r="K14" s="286"/>
      <c r="L14" s="283"/>
    </row>
    <row r="15" spans="1:12" customFormat="1" ht="13" x14ac:dyDescent="0.3">
      <c r="A15" s="188" t="str">
        <f>B5</f>
        <v>G4</v>
      </c>
      <c r="B15" s="189" t="str">
        <f>B6</f>
        <v>Integrated Logistic Support</v>
      </c>
      <c r="C15" s="188"/>
      <c r="D15" s="151"/>
      <c r="E15" s="191"/>
      <c r="F15" s="191"/>
      <c r="G15" s="191"/>
      <c r="H15" s="192"/>
      <c r="I15" s="154"/>
      <c r="J15" s="191"/>
      <c r="K15" s="192"/>
      <c r="L15" s="193"/>
    </row>
    <row r="16" spans="1:12" customFormat="1" ht="25.5" customHeight="1" x14ac:dyDescent="0.3">
      <c r="A16" s="45"/>
      <c r="B16" s="60" t="s">
        <v>19</v>
      </c>
      <c r="C16" s="55"/>
      <c r="D16" s="63"/>
      <c r="E16" s="41"/>
      <c r="F16" s="41"/>
      <c r="G16" s="42"/>
      <c r="H16" s="83"/>
      <c r="I16" s="119"/>
      <c r="J16" s="41"/>
      <c r="K16" s="83"/>
      <c r="L16" s="111"/>
    </row>
    <row r="17" spans="1:12" customFormat="1" ht="13" x14ac:dyDescent="0.3">
      <c r="A17" s="45"/>
      <c r="B17" s="60"/>
      <c r="C17" s="55"/>
      <c r="D17" s="63"/>
      <c r="E17" s="41"/>
      <c r="F17" s="41"/>
      <c r="G17" s="42"/>
      <c r="H17" s="83"/>
      <c r="I17" s="119"/>
      <c r="J17" s="41"/>
      <c r="K17" s="83"/>
      <c r="L17" s="111"/>
    </row>
    <row r="18" spans="1:12" customFormat="1" ht="13" x14ac:dyDescent="0.3">
      <c r="A18" s="46">
        <v>4.0999999999999996</v>
      </c>
      <c r="B18" s="50" t="s">
        <v>54</v>
      </c>
      <c r="C18" s="45"/>
      <c r="D18" s="63"/>
      <c r="E18" s="41"/>
      <c r="F18" s="41"/>
      <c r="G18" s="42"/>
      <c r="H18" s="83"/>
      <c r="I18" s="119"/>
      <c r="J18" s="41"/>
      <c r="K18" s="83"/>
      <c r="L18" s="111"/>
    </row>
    <row r="19" spans="1:12" customFormat="1" ht="13" x14ac:dyDescent="0.3">
      <c r="A19" s="45"/>
      <c r="B19" s="227" t="s">
        <v>113</v>
      </c>
      <c r="C19" s="162" t="str">
        <f t="shared" ref="C19:C25" si="0">$B$7</f>
        <v>FC</v>
      </c>
      <c r="D19" s="117"/>
      <c r="E19" s="7"/>
      <c r="F19" s="41">
        <f t="shared" ref="F19:F25" si="1">D19*E19</f>
        <v>0</v>
      </c>
      <c r="G19" s="142">
        <f t="shared" ref="G19:G25" si="2">$B$8</f>
        <v>0.12345</v>
      </c>
      <c r="H19" s="83">
        <f t="shared" ref="H19:H25" si="3">IF(G19&lt;&gt;0,F19/G19,0)</f>
        <v>0</v>
      </c>
      <c r="I19" s="120"/>
      <c r="J19" s="7"/>
      <c r="K19" s="83">
        <f t="shared" ref="K19:K25" si="4">I19*J19</f>
        <v>0</v>
      </c>
      <c r="L19" s="111">
        <f t="shared" ref="L19:L25" si="5">IF(OR(J19&gt;0,H19&gt;0),H19+K19,0)</f>
        <v>0</v>
      </c>
    </row>
    <row r="20" spans="1:12" customFormat="1" ht="13" x14ac:dyDescent="0.3">
      <c r="A20" s="13"/>
      <c r="B20" s="14"/>
      <c r="C20" s="141" t="str">
        <f t="shared" si="0"/>
        <v>FC</v>
      </c>
      <c r="D20" s="117"/>
      <c r="E20" s="7"/>
      <c r="F20" s="41">
        <f t="shared" si="1"/>
        <v>0</v>
      </c>
      <c r="G20" s="142">
        <f t="shared" si="2"/>
        <v>0.12345</v>
      </c>
      <c r="H20" s="83">
        <f t="shared" si="3"/>
        <v>0</v>
      </c>
      <c r="I20" s="120"/>
      <c r="J20" s="7"/>
      <c r="K20" s="83">
        <f t="shared" si="4"/>
        <v>0</v>
      </c>
      <c r="L20" s="111">
        <f t="shared" si="5"/>
        <v>0</v>
      </c>
    </row>
    <row r="21" spans="1:12" customFormat="1" ht="13" x14ac:dyDescent="0.3">
      <c r="A21" s="13"/>
      <c r="B21" s="14"/>
      <c r="C21" s="141" t="str">
        <f t="shared" si="0"/>
        <v>FC</v>
      </c>
      <c r="D21" s="117"/>
      <c r="E21" s="7"/>
      <c r="F21" s="41">
        <f t="shared" si="1"/>
        <v>0</v>
      </c>
      <c r="G21" s="142">
        <f t="shared" si="2"/>
        <v>0.12345</v>
      </c>
      <c r="H21" s="83">
        <f t="shared" si="3"/>
        <v>0</v>
      </c>
      <c r="I21" s="120"/>
      <c r="J21" s="7"/>
      <c r="K21" s="83">
        <f t="shared" si="4"/>
        <v>0</v>
      </c>
      <c r="L21" s="111">
        <f t="shared" si="5"/>
        <v>0</v>
      </c>
    </row>
    <row r="22" spans="1:12" customFormat="1" ht="13" x14ac:dyDescent="0.3">
      <c r="A22" s="13"/>
      <c r="B22" s="14"/>
      <c r="C22" s="141" t="str">
        <f t="shared" si="0"/>
        <v>FC</v>
      </c>
      <c r="D22" s="117"/>
      <c r="E22" s="7"/>
      <c r="F22" s="41">
        <f t="shared" si="1"/>
        <v>0</v>
      </c>
      <c r="G22" s="142">
        <f t="shared" si="2"/>
        <v>0.12345</v>
      </c>
      <c r="H22" s="83">
        <f t="shared" si="3"/>
        <v>0</v>
      </c>
      <c r="I22" s="120"/>
      <c r="J22" s="7"/>
      <c r="K22" s="83">
        <f t="shared" si="4"/>
        <v>0</v>
      </c>
      <c r="L22" s="111">
        <f t="shared" si="5"/>
        <v>0</v>
      </c>
    </row>
    <row r="23" spans="1:12" customFormat="1" ht="13" x14ac:dyDescent="0.3">
      <c r="A23" s="13"/>
      <c r="B23" s="14"/>
      <c r="C23" s="141" t="str">
        <f t="shared" si="0"/>
        <v>FC</v>
      </c>
      <c r="D23" s="117"/>
      <c r="E23" s="7"/>
      <c r="F23" s="41">
        <f t="shared" si="1"/>
        <v>0</v>
      </c>
      <c r="G23" s="142">
        <f t="shared" si="2"/>
        <v>0.12345</v>
      </c>
      <c r="H23" s="83">
        <f t="shared" si="3"/>
        <v>0</v>
      </c>
      <c r="I23" s="120"/>
      <c r="J23" s="7"/>
      <c r="K23" s="83">
        <f t="shared" si="4"/>
        <v>0</v>
      </c>
      <c r="L23" s="111">
        <f t="shared" si="5"/>
        <v>0</v>
      </c>
    </row>
    <row r="24" spans="1:12" customFormat="1" ht="13" x14ac:dyDescent="0.3">
      <c r="A24" s="13"/>
      <c r="B24" s="14"/>
      <c r="C24" s="141" t="str">
        <f t="shared" si="0"/>
        <v>FC</v>
      </c>
      <c r="D24" s="117"/>
      <c r="E24" s="7"/>
      <c r="F24" s="41">
        <f t="shared" si="1"/>
        <v>0</v>
      </c>
      <c r="G24" s="142">
        <f t="shared" si="2"/>
        <v>0.12345</v>
      </c>
      <c r="H24" s="83">
        <f t="shared" si="3"/>
        <v>0</v>
      </c>
      <c r="I24" s="120"/>
      <c r="J24" s="7"/>
      <c r="K24" s="83">
        <f t="shared" si="4"/>
        <v>0</v>
      </c>
      <c r="L24" s="111">
        <f t="shared" si="5"/>
        <v>0</v>
      </c>
    </row>
    <row r="25" spans="1:12" customFormat="1" ht="13" x14ac:dyDescent="0.3">
      <c r="A25" s="28"/>
      <c r="B25" s="14"/>
      <c r="C25" s="141" t="str">
        <f t="shared" si="0"/>
        <v>FC</v>
      </c>
      <c r="D25" s="117"/>
      <c r="E25" s="7"/>
      <c r="F25" s="41">
        <f t="shared" si="1"/>
        <v>0</v>
      </c>
      <c r="G25" s="142">
        <f t="shared" si="2"/>
        <v>0.12345</v>
      </c>
      <c r="H25" s="83">
        <f t="shared" si="3"/>
        <v>0</v>
      </c>
      <c r="I25" s="120"/>
      <c r="J25" s="7"/>
      <c r="K25" s="83">
        <f t="shared" si="4"/>
        <v>0</v>
      </c>
      <c r="L25" s="111">
        <f t="shared" si="5"/>
        <v>0</v>
      </c>
    </row>
    <row r="26" spans="1:12" customFormat="1" ht="13" x14ac:dyDescent="0.3">
      <c r="A26" s="46">
        <v>4.2</v>
      </c>
      <c r="B26" s="50" t="s">
        <v>15</v>
      </c>
      <c r="C26" s="141"/>
      <c r="D26" s="63"/>
      <c r="E26" s="41"/>
      <c r="F26" s="41"/>
      <c r="G26" s="142"/>
      <c r="H26" s="83"/>
      <c r="I26" s="119"/>
      <c r="J26" s="41"/>
      <c r="K26" s="83"/>
      <c r="L26" s="111"/>
    </row>
    <row r="27" spans="1:12" customFormat="1" ht="13" x14ac:dyDescent="0.3">
      <c r="A27" s="45"/>
      <c r="B27" s="48" t="s">
        <v>84</v>
      </c>
      <c r="C27" s="141" t="str">
        <f t="shared" ref="C27:C36" si="6">$B$7</f>
        <v>FC</v>
      </c>
      <c r="D27" s="117"/>
      <c r="E27" s="7"/>
      <c r="F27" s="41">
        <f t="shared" ref="F27:F64" si="7">D27*E27</f>
        <v>0</v>
      </c>
      <c r="G27" s="142">
        <f t="shared" ref="G27:G36" si="8">$B$8</f>
        <v>0.12345</v>
      </c>
      <c r="H27" s="83">
        <f t="shared" ref="H27:H64" si="9">IF(G27&lt;&gt;0,F27/G27,0)</f>
        <v>0</v>
      </c>
      <c r="I27" s="120"/>
      <c r="J27" s="7"/>
      <c r="K27" s="83">
        <f t="shared" ref="K27:K64" si="10">I27*J27</f>
        <v>0</v>
      </c>
      <c r="L27" s="111">
        <f t="shared" ref="L27:L36" si="11">IF(OR(J27&gt;0,H27&gt;0),H27+K27,0)</f>
        <v>0</v>
      </c>
    </row>
    <row r="28" spans="1:12" customFormat="1" ht="13" x14ac:dyDescent="0.3">
      <c r="A28" s="45"/>
      <c r="B28" s="48" t="s">
        <v>197</v>
      </c>
      <c r="C28" s="141" t="str">
        <f t="shared" si="6"/>
        <v>FC</v>
      </c>
      <c r="D28" s="117"/>
      <c r="E28" s="7"/>
      <c r="F28" s="41">
        <f t="shared" ref="F28:F29" si="12">D28*E28</f>
        <v>0</v>
      </c>
      <c r="G28" s="142">
        <f t="shared" si="8"/>
        <v>0.12345</v>
      </c>
      <c r="H28" s="83">
        <f t="shared" ref="H28:H29" si="13">IF(G28&lt;&gt;0,F28/G28,0)</f>
        <v>0</v>
      </c>
      <c r="I28" s="120"/>
      <c r="J28" s="7"/>
      <c r="K28" s="83">
        <f t="shared" ref="K28:K29" si="14">I28*J28</f>
        <v>0</v>
      </c>
      <c r="L28" s="111">
        <f t="shared" ref="L28:L29" si="15">IF(OR(J28&gt;0,H28&gt;0),H28+K28,0)</f>
        <v>0</v>
      </c>
    </row>
    <row r="29" spans="1:12" customFormat="1" ht="13" x14ac:dyDescent="0.3">
      <c r="A29" s="45"/>
      <c r="B29" s="48" t="s">
        <v>198</v>
      </c>
      <c r="C29" s="141" t="str">
        <f t="shared" si="6"/>
        <v>FC</v>
      </c>
      <c r="D29" s="117"/>
      <c r="E29" s="7"/>
      <c r="F29" s="41">
        <f t="shared" si="12"/>
        <v>0</v>
      </c>
      <c r="G29" s="142">
        <f t="shared" si="8"/>
        <v>0.12345</v>
      </c>
      <c r="H29" s="83">
        <f t="shared" si="13"/>
        <v>0</v>
      </c>
      <c r="I29" s="120"/>
      <c r="J29" s="7"/>
      <c r="K29" s="83">
        <f t="shared" si="14"/>
        <v>0</v>
      </c>
      <c r="L29" s="111">
        <f t="shared" si="15"/>
        <v>0</v>
      </c>
    </row>
    <row r="30" spans="1:12" customFormat="1" ht="13" x14ac:dyDescent="0.3">
      <c r="A30" s="45"/>
      <c r="B30" s="48" t="s">
        <v>16</v>
      </c>
      <c r="C30" s="162" t="str">
        <f t="shared" si="6"/>
        <v>FC</v>
      </c>
      <c r="D30" s="117"/>
      <c r="E30" s="7"/>
      <c r="F30" s="41">
        <f t="shared" si="7"/>
        <v>0</v>
      </c>
      <c r="G30" s="142">
        <f t="shared" si="8"/>
        <v>0.12345</v>
      </c>
      <c r="H30" s="83">
        <f t="shared" si="9"/>
        <v>0</v>
      </c>
      <c r="I30" s="120"/>
      <c r="J30" s="7"/>
      <c r="K30" s="83">
        <f t="shared" si="10"/>
        <v>0</v>
      </c>
      <c r="L30" s="111">
        <f t="shared" si="11"/>
        <v>0</v>
      </c>
    </row>
    <row r="31" spans="1:12" customFormat="1" ht="13" x14ac:dyDescent="0.3">
      <c r="A31" s="13"/>
      <c r="B31" s="14"/>
      <c r="C31" s="162" t="str">
        <f t="shared" si="6"/>
        <v>FC</v>
      </c>
      <c r="D31" s="117"/>
      <c r="E31" s="7"/>
      <c r="F31" s="41">
        <f>D31*E31</f>
        <v>0</v>
      </c>
      <c r="G31" s="142">
        <f t="shared" si="8"/>
        <v>0.12345</v>
      </c>
      <c r="H31" s="83">
        <f>IF(G31&lt;&gt;0,F31/G31,0)</f>
        <v>0</v>
      </c>
      <c r="I31" s="120"/>
      <c r="J31" s="7"/>
      <c r="K31" s="83">
        <f>I31*J31</f>
        <v>0</v>
      </c>
      <c r="L31" s="111">
        <f t="shared" si="11"/>
        <v>0</v>
      </c>
    </row>
    <row r="32" spans="1:12" customFormat="1" ht="13" x14ac:dyDescent="0.3">
      <c r="A32" s="13"/>
      <c r="B32" s="14"/>
      <c r="C32" s="162" t="str">
        <f t="shared" si="6"/>
        <v>FC</v>
      </c>
      <c r="D32" s="117"/>
      <c r="E32" s="7"/>
      <c r="F32" s="41">
        <f>D32*E32</f>
        <v>0</v>
      </c>
      <c r="G32" s="142">
        <f t="shared" si="8"/>
        <v>0.12345</v>
      </c>
      <c r="H32" s="83">
        <f>IF(G32&lt;&gt;0,F32/G32,0)</f>
        <v>0</v>
      </c>
      <c r="I32" s="120"/>
      <c r="J32" s="7"/>
      <c r="K32" s="83">
        <f>I32*J32</f>
        <v>0</v>
      </c>
      <c r="L32" s="111">
        <f t="shared" si="11"/>
        <v>0</v>
      </c>
    </row>
    <row r="33" spans="1:12" customFormat="1" ht="13" x14ac:dyDescent="0.3">
      <c r="A33" s="13"/>
      <c r="B33" s="14"/>
      <c r="C33" s="162" t="str">
        <f t="shared" si="6"/>
        <v>FC</v>
      </c>
      <c r="D33" s="117"/>
      <c r="E33" s="7"/>
      <c r="F33" s="41">
        <f>D33*E33</f>
        <v>0</v>
      </c>
      <c r="G33" s="142">
        <f t="shared" si="8"/>
        <v>0.12345</v>
      </c>
      <c r="H33" s="83">
        <f>IF(G33&lt;&gt;0,F33/G33,0)</f>
        <v>0</v>
      </c>
      <c r="I33" s="120"/>
      <c r="J33" s="7"/>
      <c r="K33" s="83">
        <f>I33*J33</f>
        <v>0</v>
      </c>
      <c r="L33" s="111">
        <f t="shared" si="11"/>
        <v>0</v>
      </c>
    </row>
    <row r="34" spans="1:12" customFormat="1" ht="13" x14ac:dyDescent="0.3">
      <c r="A34" s="13"/>
      <c r="B34" s="14"/>
      <c r="C34" s="162" t="str">
        <f t="shared" si="6"/>
        <v>FC</v>
      </c>
      <c r="D34" s="117"/>
      <c r="E34" s="7"/>
      <c r="F34" s="41">
        <f>D34*E34</f>
        <v>0</v>
      </c>
      <c r="G34" s="142">
        <f t="shared" si="8"/>
        <v>0.12345</v>
      </c>
      <c r="H34" s="83">
        <f>IF(G34&lt;&gt;0,F34/G34,0)</f>
        <v>0</v>
      </c>
      <c r="I34" s="120"/>
      <c r="J34" s="7"/>
      <c r="K34" s="83">
        <f>I34*J34</f>
        <v>0</v>
      </c>
      <c r="L34" s="111">
        <f t="shared" si="11"/>
        <v>0</v>
      </c>
    </row>
    <row r="35" spans="1:12" customFormat="1" ht="13" x14ac:dyDescent="0.3">
      <c r="A35" s="13"/>
      <c r="B35" s="14"/>
      <c r="C35" s="141" t="str">
        <f t="shared" si="6"/>
        <v>FC</v>
      </c>
      <c r="D35" s="117"/>
      <c r="E35" s="7"/>
      <c r="F35" s="41">
        <f t="shared" si="7"/>
        <v>0</v>
      </c>
      <c r="G35" s="142">
        <f t="shared" si="8"/>
        <v>0.12345</v>
      </c>
      <c r="H35" s="83">
        <f t="shared" si="9"/>
        <v>0</v>
      </c>
      <c r="I35" s="120"/>
      <c r="J35" s="7"/>
      <c r="K35" s="83">
        <f t="shared" si="10"/>
        <v>0</v>
      </c>
      <c r="L35" s="111">
        <f t="shared" si="11"/>
        <v>0</v>
      </c>
    </row>
    <row r="36" spans="1:12" customFormat="1" ht="13" x14ac:dyDescent="0.3">
      <c r="A36" s="13"/>
      <c r="B36" s="14"/>
      <c r="C36" s="141" t="str">
        <f t="shared" si="6"/>
        <v>FC</v>
      </c>
      <c r="D36" s="117"/>
      <c r="E36" s="7"/>
      <c r="F36" s="41">
        <f t="shared" si="7"/>
        <v>0</v>
      </c>
      <c r="G36" s="142">
        <f t="shared" si="8"/>
        <v>0.12345</v>
      </c>
      <c r="H36" s="83">
        <f t="shared" si="9"/>
        <v>0</v>
      </c>
      <c r="I36" s="120"/>
      <c r="J36" s="7"/>
      <c r="K36" s="83">
        <f t="shared" si="10"/>
        <v>0</v>
      </c>
      <c r="L36" s="111">
        <f t="shared" si="11"/>
        <v>0</v>
      </c>
    </row>
    <row r="37" spans="1:12" customFormat="1" ht="13" x14ac:dyDescent="0.3">
      <c r="A37" s="46">
        <v>4.3</v>
      </c>
      <c r="B37" s="50" t="s">
        <v>22</v>
      </c>
      <c r="C37" s="141"/>
      <c r="D37" s="63"/>
      <c r="E37" s="41"/>
      <c r="F37" s="41"/>
      <c r="G37" s="142"/>
      <c r="H37" s="83"/>
      <c r="I37" s="119"/>
      <c r="J37" s="41"/>
      <c r="K37" s="83"/>
      <c r="L37" s="111"/>
    </row>
    <row r="38" spans="1:12" customFormat="1" ht="13" x14ac:dyDescent="0.3">
      <c r="A38" s="45"/>
      <c r="B38" s="48" t="s">
        <v>14</v>
      </c>
      <c r="C38" s="141" t="str">
        <f t="shared" ref="C38:C53" si="16">$B$7</f>
        <v>FC</v>
      </c>
      <c r="D38" s="117"/>
      <c r="E38" s="7"/>
      <c r="F38" s="41">
        <f t="shared" si="7"/>
        <v>0</v>
      </c>
      <c r="G38" s="142">
        <f t="shared" ref="G38:G53" si="17">$B$8</f>
        <v>0.12345</v>
      </c>
      <c r="H38" s="83">
        <f t="shared" si="9"/>
        <v>0</v>
      </c>
      <c r="I38" s="120"/>
      <c r="J38" s="7"/>
      <c r="K38" s="83">
        <f t="shared" si="10"/>
        <v>0</v>
      </c>
      <c r="L38" s="111">
        <f t="shared" ref="L38:L53" si="18">IF(OR(J38&gt;0,H38&gt;0),H38+K38,0)</f>
        <v>0</v>
      </c>
    </row>
    <row r="39" spans="1:12" customFormat="1" ht="13" x14ac:dyDescent="0.3">
      <c r="A39" s="45"/>
      <c r="B39" s="48" t="s">
        <v>178</v>
      </c>
      <c r="C39" s="141" t="str">
        <f t="shared" si="16"/>
        <v>FC</v>
      </c>
      <c r="D39" s="117"/>
      <c r="E39" s="7"/>
      <c r="F39" s="41">
        <f t="shared" ref="F39:F43" si="19">D39*E39</f>
        <v>0</v>
      </c>
      <c r="G39" s="142">
        <f t="shared" si="17"/>
        <v>0.12345</v>
      </c>
      <c r="H39" s="83">
        <f t="shared" ref="H39:H43" si="20">IF(G39&lt;&gt;0,F39/G39,0)</f>
        <v>0</v>
      </c>
      <c r="I39" s="120"/>
      <c r="J39" s="7"/>
      <c r="K39" s="83">
        <f t="shared" ref="K39:K43" si="21">I39*J39</f>
        <v>0</v>
      </c>
      <c r="L39" s="111">
        <f t="shared" ref="L39:L43" si="22">IF(OR(J39&gt;0,H39&gt;0),H39+K39,0)</f>
        <v>0</v>
      </c>
    </row>
    <row r="40" spans="1:12" customFormat="1" ht="13" x14ac:dyDescent="0.3">
      <c r="A40" s="45"/>
      <c r="B40" s="48" t="s">
        <v>179</v>
      </c>
      <c r="C40" s="141" t="str">
        <f t="shared" si="16"/>
        <v>FC</v>
      </c>
      <c r="D40" s="117"/>
      <c r="E40" s="7"/>
      <c r="F40" s="41">
        <f t="shared" si="19"/>
        <v>0</v>
      </c>
      <c r="G40" s="142">
        <f t="shared" si="17"/>
        <v>0.12345</v>
      </c>
      <c r="H40" s="83">
        <f t="shared" si="20"/>
        <v>0</v>
      </c>
      <c r="I40" s="120"/>
      <c r="J40" s="7"/>
      <c r="K40" s="83">
        <f t="shared" si="21"/>
        <v>0</v>
      </c>
      <c r="L40" s="111">
        <f t="shared" si="22"/>
        <v>0</v>
      </c>
    </row>
    <row r="41" spans="1:12" customFormat="1" ht="13" x14ac:dyDescent="0.3">
      <c r="A41" s="45"/>
      <c r="B41" s="48" t="s">
        <v>180</v>
      </c>
      <c r="C41" s="141" t="str">
        <f t="shared" si="16"/>
        <v>FC</v>
      </c>
      <c r="D41" s="117"/>
      <c r="E41" s="7"/>
      <c r="F41" s="41">
        <f t="shared" si="19"/>
        <v>0</v>
      </c>
      <c r="G41" s="142">
        <f t="shared" si="17"/>
        <v>0.12345</v>
      </c>
      <c r="H41" s="83">
        <f t="shared" si="20"/>
        <v>0</v>
      </c>
      <c r="I41" s="120"/>
      <c r="J41" s="7"/>
      <c r="K41" s="83">
        <f t="shared" si="21"/>
        <v>0</v>
      </c>
      <c r="L41" s="111">
        <f t="shared" si="22"/>
        <v>0</v>
      </c>
    </row>
    <row r="42" spans="1:12" customFormat="1" ht="13" x14ac:dyDescent="0.3">
      <c r="A42" s="45"/>
      <c r="B42" s="48" t="s">
        <v>181</v>
      </c>
      <c r="C42" s="141" t="str">
        <f t="shared" si="16"/>
        <v>FC</v>
      </c>
      <c r="D42" s="117"/>
      <c r="E42" s="7"/>
      <c r="F42" s="41">
        <f t="shared" si="19"/>
        <v>0</v>
      </c>
      <c r="G42" s="142">
        <f t="shared" si="17"/>
        <v>0.12345</v>
      </c>
      <c r="H42" s="83">
        <f t="shared" si="20"/>
        <v>0</v>
      </c>
      <c r="I42" s="120"/>
      <c r="J42" s="7"/>
      <c r="K42" s="83">
        <f t="shared" si="21"/>
        <v>0</v>
      </c>
      <c r="L42" s="111">
        <f t="shared" si="22"/>
        <v>0</v>
      </c>
    </row>
    <row r="43" spans="1:12" customFormat="1" ht="13" x14ac:dyDescent="0.3">
      <c r="A43" s="45"/>
      <c r="B43" s="48" t="s">
        <v>182</v>
      </c>
      <c r="C43" s="141" t="str">
        <f t="shared" si="16"/>
        <v>FC</v>
      </c>
      <c r="D43" s="117"/>
      <c r="E43" s="7"/>
      <c r="F43" s="41">
        <f t="shared" si="19"/>
        <v>0</v>
      </c>
      <c r="G43" s="142">
        <f t="shared" si="17"/>
        <v>0.12345</v>
      </c>
      <c r="H43" s="83">
        <f t="shared" si="20"/>
        <v>0</v>
      </c>
      <c r="I43" s="120"/>
      <c r="J43" s="7"/>
      <c r="K43" s="83">
        <f t="shared" si="21"/>
        <v>0</v>
      </c>
      <c r="L43" s="111">
        <f t="shared" si="22"/>
        <v>0</v>
      </c>
    </row>
    <row r="44" spans="1:12" customFormat="1" ht="13" x14ac:dyDescent="0.3">
      <c r="A44" s="45"/>
      <c r="B44" s="48" t="s">
        <v>24</v>
      </c>
      <c r="C44" s="141" t="str">
        <f t="shared" si="16"/>
        <v>FC</v>
      </c>
      <c r="D44" s="117"/>
      <c r="E44" s="7"/>
      <c r="F44" s="41">
        <f t="shared" si="7"/>
        <v>0</v>
      </c>
      <c r="G44" s="142">
        <f t="shared" si="17"/>
        <v>0.12345</v>
      </c>
      <c r="H44" s="83">
        <f t="shared" si="9"/>
        <v>0</v>
      </c>
      <c r="I44" s="120"/>
      <c r="J44" s="7"/>
      <c r="K44" s="83">
        <f t="shared" si="10"/>
        <v>0</v>
      </c>
      <c r="L44" s="111">
        <f t="shared" si="18"/>
        <v>0</v>
      </c>
    </row>
    <row r="45" spans="1:12" customFormat="1" ht="13" x14ac:dyDescent="0.3">
      <c r="A45" s="45"/>
      <c r="B45" s="48" t="s">
        <v>33</v>
      </c>
      <c r="C45" s="141" t="str">
        <f t="shared" si="16"/>
        <v>FC</v>
      </c>
      <c r="D45" s="117"/>
      <c r="E45" s="7"/>
      <c r="F45" s="41">
        <f t="shared" si="7"/>
        <v>0</v>
      </c>
      <c r="G45" s="142">
        <f t="shared" si="17"/>
        <v>0.12345</v>
      </c>
      <c r="H45" s="83">
        <f t="shared" si="9"/>
        <v>0</v>
      </c>
      <c r="I45" s="120"/>
      <c r="J45" s="7"/>
      <c r="K45" s="83">
        <f t="shared" si="10"/>
        <v>0</v>
      </c>
      <c r="L45" s="111">
        <f t="shared" si="18"/>
        <v>0</v>
      </c>
    </row>
    <row r="46" spans="1:12" customFormat="1" ht="13" x14ac:dyDescent="0.3">
      <c r="A46" s="45"/>
      <c r="B46" s="48" t="s">
        <v>34</v>
      </c>
      <c r="C46" s="141" t="str">
        <f t="shared" si="16"/>
        <v>FC</v>
      </c>
      <c r="D46" s="117"/>
      <c r="E46" s="7"/>
      <c r="F46" s="41">
        <f t="shared" si="7"/>
        <v>0</v>
      </c>
      <c r="G46" s="142">
        <f t="shared" si="17"/>
        <v>0.12345</v>
      </c>
      <c r="H46" s="83">
        <f t="shared" si="9"/>
        <v>0</v>
      </c>
      <c r="I46" s="120"/>
      <c r="J46" s="7"/>
      <c r="K46" s="83">
        <f t="shared" si="10"/>
        <v>0</v>
      </c>
      <c r="L46" s="111">
        <f t="shared" si="18"/>
        <v>0</v>
      </c>
    </row>
    <row r="47" spans="1:12" customFormat="1" ht="13" x14ac:dyDescent="0.3">
      <c r="A47" s="45"/>
      <c r="B47" s="48" t="s">
        <v>175</v>
      </c>
      <c r="C47" s="141" t="str">
        <f t="shared" si="16"/>
        <v>FC</v>
      </c>
      <c r="D47" s="117"/>
      <c r="E47" s="7"/>
      <c r="F47" s="41">
        <f t="shared" ref="F47" si="23">D47*E47</f>
        <v>0</v>
      </c>
      <c r="G47" s="142">
        <f t="shared" si="17"/>
        <v>0.12345</v>
      </c>
      <c r="H47" s="83">
        <f t="shared" ref="H47" si="24">IF(G47&lt;&gt;0,F47/G47,0)</f>
        <v>0</v>
      </c>
      <c r="I47" s="120"/>
      <c r="J47" s="7"/>
      <c r="K47" s="83">
        <f t="shared" ref="K47" si="25">I47*J47</f>
        <v>0</v>
      </c>
      <c r="L47" s="111">
        <f t="shared" ref="L47" si="26">IF(OR(J47&gt;0,H47&gt;0),H47+K47,0)</f>
        <v>0</v>
      </c>
    </row>
    <row r="48" spans="1:12" customFormat="1" ht="13" x14ac:dyDescent="0.3">
      <c r="A48" s="45"/>
      <c r="B48" s="48" t="s">
        <v>177</v>
      </c>
      <c r="C48" s="141" t="str">
        <f t="shared" si="16"/>
        <v>FC</v>
      </c>
      <c r="D48" s="117"/>
      <c r="E48" s="7"/>
      <c r="F48" s="41">
        <f t="shared" si="7"/>
        <v>0</v>
      </c>
      <c r="G48" s="142">
        <f t="shared" si="17"/>
        <v>0.12345</v>
      </c>
      <c r="H48" s="83">
        <f t="shared" si="9"/>
        <v>0</v>
      </c>
      <c r="I48" s="120"/>
      <c r="J48" s="7"/>
      <c r="K48" s="83">
        <f t="shared" si="10"/>
        <v>0</v>
      </c>
      <c r="L48" s="111">
        <f t="shared" si="18"/>
        <v>0</v>
      </c>
    </row>
    <row r="49" spans="1:12" customFormat="1" ht="13" x14ac:dyDescent="0.3">
      <c r="A49" s="13"/>
      <c r="B49" s="14"/>
      <c r="C49" s="141" t="str">
        <f t="shared" si="16"/>
        <v>FC</v>
      </c>
      <c r="D49" s="117"/>
      <c r="E49" s="7"/>
      <c r="F49" s="41">
        <f>D49*E49</f>
        <v>0</v>
      </c>
      <c r="G49" s="142">
        <f t="shared" si="17"/>
        <v>0.12345</v>
      </c>
      <c r="H49" s="83">
        <f>IF(G49&lt;&gt;0,F49/G49,0)</f>
        <v>0</v>
      </c>
      <c r="I49" s="120"/>
      <c r="J49" s="7"/>
      <c r="K49" s="83">
        <f>I49*J49</f>
        <v>0</v>
      </c>
      <c r="L49" s="111">
        <f t="shared" si="18"/>
        <v>0</v>
      </c>
    </row>
    <row r="50" spans="1:12" customFormat="1" ht="13" x14ac:dyDescent="0.3">
      <c r="A50" s="13"/>
      <c r="B50" s="14"/>
      <c r="C50" s="141" t="str">
        <f t="shared" si="16"/>
        <v>FC</v>
      </c>
      <c r="D50" s="117"/>
      <c r="E50" s="7"/>
      <c r="F50" s="41">
        <f>D50*E50</f>
        <v>0</v>
      </c>
      <c r="G50" s="142">
        <f t="shared" si="17"/>
        <v>0.12345</v>
      </c>
      <c r="H50" s="83">
        <f>IF(G50&lt;&gt;0,F50/G50,0)</f>
        <v>0</v>
      </c>
      <c r="I50" s="120"/>
      <c r="J50" s="7"/>
      <c r="K50" s="83">
        <f>I50*J50</f>
        <v>0</v>
      </c>
      <c r="L50" s="111">
        <f t="shared" si="18"/>
        <v>0</v>
      </c>
    </row>
    <row r="51" spans="1:12" customFormat="1" ht="13" x14ac:dyDescent="0.3">
      <c r="A51" s="13"/>
      <c r="B51" s="14"/>
      <c r="C51" s="141" t="str">
        <f t="shared" si="16"/>
        <v>FC</v>
      </c>
      <c r="D51" s="117"/>
      <c r="E51" s="7"/>
      <c r="F51" s="41">
        <f>D51*E51</f>
        <v>0</v>
      </c>
      <c r="G51" s="142">
        <f t="shared" si="17"/>
        <v>0.12345</v>
      </c>
      <c r="H51" s="83">
        <f>IF(G51&lt;&gt;0,F51/G51,0)</f>
        <v>0</v>
      </c>
      <c r="I51" s="120"/>
      <c r="J51" s="7"/>
      <c r="K51" s="83">
        <f>I51*J51</f>
        <v>0</v>
      </c>
      <c r="L51" s="111">
        <f t="shared" si="18"/>
        <v>0</v>
      </c>
    </row>
    <row r="52" spans="1:12" customFormat="1" ht="13" x14ac:dyDescent="0.3">
      <c r="A52" s="13"/>
      <c r="B52" s="14"/>
      <c r="C52" s="141" t="str">
        <f t="shared" si="16"/>
        <v>FC</v>
      </c>
      <c r="D52" s="117"/>
      <c r="E52" s="7"/>
      <c r="F52" s="41">
        <f>D52*E52</f>
        <v>0</v>
      </c>
      <c r="G52" s="142">
        <f t="shared" si="17"/>
        <v>0.12345</v>
      </c>
      <c r="H52" s="83">
        <f>IF(G52&lt;&gt;0,F52/G52,0)</f>
        <v>0</v>
      </c>
      <c r="I52" s="120"/>
      <c r="J52" s="7"/>
      <c r="K52" s="83">
        <f>I52*J52</f>
        <v>0</v>
      </c>
      <c r="L52" s="111">
        <f t="shared" si="18"/>
        <v>0</v>
      </c>
    </row>
    <row r="53" spans="1:12" customFormat="1" ht="13" x14ac:dyDescent="0.3">
      <c r="A53" s="13"/>
      <c r="B53" s="14"/>
      <c r="C53" s="141" t="str">
        <f t="shared" si="16"/>
        <v>FC</v>
      </c>
      <c r="D53" s="117"/>
      <c r="E53" s="7"/>
      <c r="F53" s="41">
        <f>D53*E53</f>
        <v>0</v>
      </c>
      <c r="G53" s="142">
        <f t="shared" si="17"/>
        <v>0.12345</v>
      </c>
      <c r="H53" s="83">
        <f>IF(G53&lt;&gt;0,F53/G53,0)</f>
        <v>0</v>
      </c>
      <c r="I53" s="120"/>
      <c r="J53" s="7"/>
      <c r="K53" s="83">
        <f>I53*J53</f>
        <v>0</v>
      </c>
      <c r="L53" s="111">
        <f t="shared" si="18"/>
        <v>0</v>
      </c>
    </row>
    <row r="54" spans="1:12" customFormat="1" ht="13" x14ac:dyDescent="0.3">
      <c r="A54" s="46">
        <v>4.4000000000000004</v>
      </c>
      <c r="B54" s="50" t="s">
        <v>35</v>
      </c>
      <c r="C54" s="141"/>
      <c r="D54" s="63"/>
      <c r="E54" s="41"/>
      <c r="F54" s="41"/>
      <c r="G54" s="142"/>
      <c r="H54" s="83"/>
      <c r="I54" s="119"/>
      <c r="J54" s="41"/>
      <c r="K54" s="83"/>
      <c r="L54" s="111"/>
    </row>
    <row r="55" spans="1:12" customFormat="1" ht="13" x14ac:dyDescent="0.3">
      <c r="A55" s="45"/>
      <c r="B55" s="150" t="s">
        <v>169</v>
      </c>
      <c r="C55" s="141" t="str">
        <f t="shared" ref="C55:C64" si="27">$B$7</f>
        <v>FC</v>
      </c>
      <c r="D55" s="117"/>
      <c r="E55" s="7"/>
      <c r="F55" s="41">
        <f t="shared" si="7"/>
        <v>0</v>
      </c>
      <c r="G55" s="142">
        <f t="shared" ref="G55:G64" si="28">$B$8</f>
        <v>0.12345</v>
      </c>
      <c r="H55" s="83">
        <f t="shared" si="9"/>
        <v>0</v>
      </c>
      <c r="I55" s="120"/>
      <c r="J55" s="7"/>
      <c r="K55" s="83">
        <f t="shared" si="10"/>
        <v>0</v>
      </c>
      <c r="L55" s="111">
        <f t="shared" ref="L55:L64" si="29">IF(OR(J55&gt;0,H55&gt;0),H55+K55,0)</f>
        <v>0</v>
      </c>
    </row>
    <row r="56" spans="1:12" customFormat="1" ht="13" x14ac:dyDescent="0.3">
      <c r="A56" s="13"/>
      <c r="B56" s="14"/>
      <c r="C56" s="141" t="str">
        <f t="shared" si="27"/>
        <v>FC</v>
      </c>
      <c r="D56" s="117"/>
      <c r="E56" s="7"/>
      <c r="F56" s="41">
        <f t="shared" si="7"/>
        <v>0</v>
      </c>
      <c r="G56" s="142">
        <f t="shared" si="28"/>
        <v>0.12345</v>
      </c>
      <c r="H56" s="83">
        <f t="shared" si="9"/>
        <v>0</v>
      </c>
      <c r="I56" s="120"/>
      <c r="J56" s="7"/>
      <c r="K56" s="83">
        <f t="shared" si="10"/>
        <v>0</v>
      </c>
      <c r="L56" s="111">
        <f t="shared" si="29"/>
        <v>0</v>
      </c>
    </row>
    <row r="57" spans="1:12" customFormat="1" ht="13" x14ac:dyDescent="0.3">
      <c r="A57" s="13"/>
      <c r="B57" s="14"/>
      <c r="C57" s="141" t="str">
        <f t="shared" si="27"/>
        <v>FC</v>
      </c>
      <c r="D57" s="117"/>
      <c r="E57" s="7"/>
      <c r="F57" s="41">
        <f t="shared" si="7"/>
        <v>0</v>
      </c>
      <c r="G57" s="142">
        <f t="shared" si="28"/>
        <v>0.12345</v>
      </c>
      <c r="H57" s="83">
        <f t="shared" si="9"/>
        <v>0</v>
      </c>
      <c r="I57" s="120"/>
      <c r="J57" s="7"/>
      <c r="K57" s="83">
        <f t="shared" si="10"/>
        <v>0</v>
      </c>
      <c r="L57" s="111">
        <f t="shared" si="29"/>
        <v>0</v>
      </c>
    </row>
    <row r="58" spans="1:12" customFormat="1" ht="13" x14ac:dyDescent="0.3">
      <c r="A58" s="13"/>
      <c r="B58" s="14"/>
      <c r="C58" s="141" t="str">
        <f t="shared" si="27"/>
        <v>FC</v>
      </c>
      <c r="D58" s="117"/>
      <c r="E58" s="7"/>
      <c r="F58" s="41">
        <f t="shared" si="7"/>
        <v>0</v>
      </c>
      <c r="G58" s="142">
        <f t="shared" si="28"/>
        <v>0.12345</v>
      </c>
      <c r="H58" s="83">
        <f t="shared" si="9"/>
        <v>0</v>
      </c>
      <c r="I58" s="120"/>
      <c r="J58" s="7"/>
      <c r="K58" s="83">
        <f t="shared" si="10"/>
        <v>0</v>
      </c>
      <c r="L58" s="111">
        <f t="shared" si="29"/>
        <v>0</v>
      </c>
    </row>
    <row r="59" spans="1:12" customFormat="1" ht="13" x14ac:dyDescent="0.3">
      <c r="A59" s="13"/>
      <c r="B59" s="14"/>
      <c r="C59" s="141" t="str">
        <f t="shared" si="27"/>
        <v>FC</v>
      </c>
      <c r="D59" s="117"/>
      <c r="E59" s="7"/>
      <c r="F59" s="41">
        <f>D59*E59</f>
        <v>0</v>
      </c>
      <c r="G59" s="142">
        <f t="shared" si="28"/>
        <v>0.12345</v>
      </c>
      <c r="H59" s="83">
        <f>IF(G59&lt;&gt;0,F59/G59,0)</f>
        <v>0</v>
      </c>
      <c r="I59" s="120"/>
      <c r="J59" s="7"/>
      <c r="K59" s="83">
        <f>I59*J59</f>
        <v>0</v>
      </c>
      <c r="L59" s="111">
        <f t="shared" si="29"/>
        <v>0</v>
      </c>
    </row>
    <row r="60" spans="1:12" customFormat="1" ht="13" x14ac:dyDescent="0.3">
      <c r="A60" s="46">
        <v>4.5</v>
      </c>
      <c r="B60" s="170" t="s">
        <v>32</v>
      </c>
      <c r="C60" s="141"/>
      <c r="D60" s="63"/>
      <c r="E60" s="41"/>
      <c r="F60" s="41"/>
      <c r="G60" s="142"/>
      <c r="H60" s="83"/>
      <c r="I60" s="119"/>
      <c r="J60" s="41"/>
      <c r="K60" s="83"/>
      <c r="L60" s="111"/>
    </row>
    <row r="61" spans="1:12" customFormat="1" ht="13" x14ac:dyDescent="0.3">
      <c r="A61" s="45"/>
      <c r="B61" s="150" t="s">
        <v>83</v>
      </c>
      <c r="C61" s="141" t="str">
        <f t="shared" si="27"/>
        <v>FC</v>
      </c>
      <c r="D61" s="117"/>
      <c r="E61" s="7"/>
      <c r="F61" s="41">
        <f t="shared" ref="F61" si="30">D61*E61</f>
        <v>0</v>
      </c>
      <c r="G61" s="142">
        <f t="shared" si="28"/>
        <v>0.12345</v>
      </c>
      <c r="H61" s="83">
        <f t="shared" ref="H61" si="31">IF(G61&lt;&gt;0,F61/G61,0)</f>
        <v>0</v>
      </c>
      <c r="I61" s="120"/>
      <c r="J61" s="7"/>
      <c r="K61" s="83">
        <f t="shared" ref="K61" si="32">I61*J61</f>
        <v>0</v>
      </c>
      <c r="L61" s="111">
        <f t="shared" ref="L61" si="33">IF(OR(J61&gt;0,H61&gt;0),H61+K61,0)</f>
        <v>0</v>
      </c>
    </row>
    <row r="62" spans="1:12" customFormat="1" ht="13" x14ac:dyDescent="0.3">
      <c r="A62" s="45"/>
      <c r="B62" s="150" t="s">
        <v>139</v>
      </c>
      <c r="C62" s="141" t="str">
        <f t="shared" si="27"/>
        <v>FC</v>
      </c>
      <c r="D62" s="117"/>
      <c r="E62" s="7"/>
      <c r="F62" s="41">
        <f>D62*E62</f>
        <v>0</v>
      </c>
      <c r="G62" s="142">
        <f t="shared" si="28"/>
        <v>0.12345</v>
      </c>
      <c r="H62" s="83">
        <f>IF(G62&lt;&gt;0,F62/G62,0)</f>
        <v>0</v>
      </c>
      <c r="I62" s="120"/>
      <c r="J62" s="7"/>
      <c r="K62" s="83">
        <f>I62*J62</f>
        <v>0</v>
      </c>
      <c r="L62" s="111">
        <f t="shared" si="29"/>
        <v>0</v>
      </c>
    </row>
    <row r="63" spans="1:12" customFormat="1" ht="13" x14ac:dyDescent="0.3">
      <c r="A63" s="13"/>
      <c r="B63" s="14"/>
      <c r="C63" s="141" t="str">
        <f t="shared" si="27"/>
        <v>FC</v>
      </c>
      <c r="D63" s="117"/>
      <c r="E63" s="7"/>
      <c r="F63" s="41">
        <f t="shared" si="7"/>
        <v>0</v>
      </c>
      <c r="G63" s="142">
        <f t="shared" si="28"/>
        <v>0.12345</v>
      </c>
      <c r="H63" s="83">
        <f t="shared" si="9"/>
        <v>0</v>
      </c>
      <c r="I63" s="120"/>
      <c r="J63" s="7"/>
      <c r="K63" s="83">
        <f t="shared" si="10"/>
        <v>0</v>
      </c>
      <c r="L63" s="111">
        <f t="shared" si="29"/>
        <v>0</v>
      </c>
    </row>
    <row r="64" spans="1:12" customFormat="1" ht="13" x14ac:dyDescent="0.3">
      <c r="A64" s="13"/>
      <c r="B64" s="14"/>
      <c r="C64" s="141" t="str">
        <f t="shared" si="27"/>
        <v>FC</v>
      </c>
      <c r="D64" s="117"/>
      <c r="E64" s="7"/>
      <c r="F64" s="41">
        <f t="shared" si="7"/>
        <v>0</v>
      </c>
      <c r="G64" s="142">
        <f t="shared" si="28"/>
        <v>0.12345</v>
      </c>
      <c r="H64" s="83">
        <f t="shared" si="9"/>
        <v>0</v>
      </c>
      <c r="I64" s="120"/>
      <c r="J64" s="7"/>
      <c r="K64" s="83">
        <f t="shared" si="10"/>
        <v>0</v>
      </c>
      <c r="L64" s="111">
        <f t="shared" si="29"/>
        <v>0</v>
      </c>
    </row>
    <row r="65" spans="1:12" customFormat="1" ht="13.5" thickBot="1" x14ac:dyDescent="0.35">
      <c r="A65" s="29"/>
      <c r="B65" s="25"/>
      <c r="C65" s="143"/>
      <c r="D65" s="127"/>
      <c r="E65" s="26"/>
      <c r="F65" s="43"/>
      <c r="G65" s="145"/>
      <c r="H65" s="105"/>
      <c r="I65" s="121"/>
      <c r="J65" s="26"/>
      <c r="K65" s="105"/>
      <c r="L65" s="112"/>
    </row>
    <row r="66" spans="1:12" customFormat="1" ht="13.5" thickBot="1" x14ac:dyDescent="0.35">
      <c r="A66" s="49"/>
      <c r="B66" s="54" t="str">
        <f>+"SUB-TOTAL:  "&amp;A15</f>
        <v>SUB-TOTAL:  G4</v>
      </c>
      <c r="C66" s="51"/>
      <c r="D66" s="128"/>
      <c r="E66" s="44"/>
      <c r="F66" s="44">
        <f>SUM(F15:F65)</f>
        <v>0</v>
      </c>
      <c r="G66" s="118">
        <f>$B$8</f>
        <v>0.12345</v>
      </c>
      <c r="H66" s="106">
        <f>SUM(H15:H65)</f>
        <v>0</v>
      </c>
      <c r="I66" s="122"/>
      <c r="J66" s="44"/>
      <c r="K66" s="106">
        <f>SUM(K15:K65)</f>
        <v>0</v>
      </c>
      <c r="L66" s="113">
        <f>SUM(L15:L65)</f>
        <v>0</v>
      </c>
    </row>
    <row r="67" spans="1:12" customFormat="1" ht="13" x14ac:dyDescent="0.3">
      <c r="A67" s="1"/>
      <c r="B67" s="1"/>
      <c r="C67" s="4"/>
      <c r="D67" s="129"/>
      <c r="E67" s="136"/>
      <c r="F67" s="136"/>
      <c r="G67" s="1"/>
      <c r="H67" s="107"/>
      <c r="I67" s="123"/>
      <c r="J67" s="136"/>
      <c r="K67" s="138"/>
      <c r="L67" s="138"/>
    </row>
    <row r="68" spans="1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1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1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1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1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1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1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1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1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1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1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1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1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4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ht="10.5" x14ac:dyDescent="0.25">
      <c r="D103" s="130"/>
      <c r="E103" s="135"/>
      <c r="F103" s="137"/>
      <c r="H103" s="108"/>
      <c r="I103" s="124"/>
      <c r="J103" s="135"/>
      <c r="K103" s="139"/>
      <c r="L103" s="139"/>
    </row>
    <row r="104" spans="4:12" ht="10.5" x14ac:dyDescent="0.25">
      <c r="D104" s="130"/>
      <c r="E104" s="135"/>
      <c r="F104" s="137"/>
      <c r="H104" s="108"/>
      <c r="I104" s="124"/>
      <c r="J104" s="135"/>
      <c r="K104" s="139"/>
      <c r="L104" s="139"/>
    </row>
    <row r="105" spans="4:12" ht="10.5" x14ac:dyDescent="0.25">
      <c r="D105" s="130"/>
      <c r="E105" s="135"/>
      <c r="F105" s="137"/>
      <c r="H105" s="108"/>
      <c r="I105" s="124"/>
      <c r="J105" s="135"/>
      <c r="K105" s="139"/>
      <c r="L105" s="139"/>
    </row>
    <row r="106" spans="4:12" ht="10.5" x14ac:dyDescent="0.25">
      <c r="D106" s="130"/>
      <c r="E106" s="135"/>
      <c r="F106" s="137"/>
      <c r="H106" s="108"/>
      <c r="I106" s="124"/>
      <c r="J106" s="135"/>
      <c r="K106" s="139"/>
      <c r="L106" s="139"/>
    </row>
    <row r="107" spans="4:12" ht="10.5" x14ac:dyDescent="0.25">
      <c r="D107" s="130"/>
      <c r="E107" s="135"/>
      <c r="F107" s="137"/>
      <c r="H107" s="108"/>
      <c r="I107" s="124"/>
      <c r="J107" s="135"/>
      <c r="K107" s="139"/>
      <c r="L107" s="139"/>
    </row>
    <row r="108" spans="4:12" ht="10.5" x14ac:dyDescent="0.25">
      <c r="D108" s="130"/>
      <c r="E108" s="135"/>
      <c r="F108" s="137"/>
      <c r="H108" s="108"/>
      <c r="I108" s="124"/>
      <c r="J108" s="135"/>
      <c r="K108" s="139"/>
      <c r="L108" s="139"/>
    </row>
    <row r="109" spans="4:12" ht="10.5" x14ac:dyDescent="0.25">
      <c r="D109" s="130"/>
      <c r="E109" s="135"/>
      <c r="F109" s="137"/>
      <c r="H109" s="108"/>
      <c r="I109" s="124"/>
      <c r="J109" s="135"/>
      <c r="K109" s="139"/>
      <c r="L109" s="139"/>
    </row>
    <row r="110" spans="4:12" ht="10.5" x14ac:dyDescent="0.25">
      <c r="D110" s="130"/>
      <c r="E110" s="135"/>
      <c r="F110" s="137"/>
      <c r="H110" s="108"/>
      <c r="I110" s="124"/>
      <c r="J110" s="135"/>
      <c r="K110" s="139"/>
      <c r="L110" s="139"/>
    </row>
    <row r="111" spans="4:12" ht="10.5" x14ac:dyDescent="0.25">
      <c r="D111" s="130"/>
      <c r="E111" s="135"/>
      <c r="F111" s="137"/>
      <c r="H111" s="108"/>
      <c r="I111" s="124"/>
      <c r="J111" s="135"/>
      <c r="K111" s="139"/>
      <c r="L111" s="139"/>
    </row>
    <row r="112" spans="4:12" x14ac:dyDescent="0.2">
      <c r="E112" s="70"/>
      <c r="F112" s="102"/>
    </row>
    <row r="113" spans="5:6" x14ac:dyDescent="0.2">
      <c r="E113" s="70"/>
      <c r="F113" s="102"/>
    </row>
    <row r="114" spans="5:6" x14ac:dyDescent="0.2">
      <c r="E114" s="70"/>
      <c r="F114" s="102"/>
    </row>
  </sheetData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4" tint="0.39997558519241921"/>
  </sheetPr>
  <dimension ref="A1:L149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208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33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34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34" t="s">
        <v>88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34" t="s">
        <v>86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87" t="s">
        <v>12</v>
      </c>
      <c r="D10" s="288"/>
      <c r="E10" s="288"/>
      <c r="F10" s="288"/>
      <c r="G10" s="288"/>
      <c r="H10" s="289"/>
      <c r="I10" s="287" t="s">
        <v>0</v>
      </c>
      <c r="J10" s="288"/>
      <c r="K10" s="289"/>
      <c r="L10" s="35"/>
    </row>
    <row r="11" spans="1:12" customFormat="1" ht="13" thickBot="1" x14ac:dyDescent="0.3">
      <c r="A11" s="1"/>
      <c r="B11" s="1"/>
      <c r="C11" s="290"/>
      <c r="D11" s="291"/>
      <c r="E11" s="291"/>
      <c r="F11" s="291"/>
      <c r="G11" s="291"/>
      <c r="H11" s="292"/>
      <c r="I11" s="290"/>
      <c r="J11" s="291"/>
      <c r="K11" s="292"/>
      <c r="L11" s="36"/>
    </row>
    <row r="12" spans="1:12" customFormat="1" ht="13" x14ac:dyDescent="0.2">
      <c r="A12" s="294" t="s">
        <v>25</v>
      </c>
      <c r="B12" s="293" t="s">
        <v>2</v>
      </c>
      <c r="C12" s="294" t="s">
        <v>5</v>
      </c>
      <c r="D12" s="78" t="s">
        <v>1</v>
      </c>
      <c r="E12" s="297" t="s">
        <v>6</v>
      </c>
      <c r="F12" s="297" t="s">
        <v>7</v>
      </c>
      <c r="G12" s="297" t="str">
        <f>"ROE: 1R = "&amp;'Bidder Info'!$D$5</f>
        <v>ROE: 1R = 0.12345</v>
      </c>
      <c r="H12" s="301" t="s">
        <v>11</v>
      </c>
      <c r="I12" s="77" t="s">
        <v>1</v>
      </c>
      <c r="J12" s="297" t="s">
        <v>8</v>
      </c>
      <c r="K12" s="301" t="s">
        <v>9</v>
      </c>
      <c r="L12" s="298" t="s">
        <v>10</v>
      </c>
    </row>
    <row r="13" spans="1:12" customFormat="1" ht="13" x14ac:dyDescent="0.2">
      <c r="A13" s="295"/>
      <c r="B13" s="263"/>
      <c r="C13" s="295"/>
      <c r="D13" s="79"/>
      <c r="E13" s="254"/>
      <c r="F13" s="254"/>
      <c r="G13" s="254"/>
      <c r="H13" s="302"/>
      <c r="I13" s="71"/>
      <c r="J13" s="254"/>
      <c r="K13" s="302"/>
      <c r="L13" s="299"/>
    </row>
    <row r="14" spans="1:12" customFormat="1" ht="13" x14ac:dyDescent="0.2">
      <c r="A14" s="296"/>
      <c r="B14" s="264"/>
      <c r="C14" s="296"/>
      <c r="D14" s="80"/>
      <c r="E14" s="255"/>
      <c r="F14" s="255"/>
      <c r="G14" s="255"/>
      <c r="H14" s="303"/>
      <c r="I14" s="72"/>
      <c r="J14" s="255"/>
      <c r="K14" s="303"/>
      <c r="L14" s="300"/>
    </row>
    <row r="15" spans="1:12" customFormat="1" ht="13" x14ac:dyDescent="0.3">
      <c r="A15" s="37" t="str">
        <f>B5</f>
        <v>G5_1</v>
      </c>
      <c r="B15" s="38" t="str">
        <f>B6</f>
        <v>Spares</v>
      </c>
      <c r="C15" s="37"/>
      <c r="D15" s="63"/>
      <c r="E15" s="40"/>
      <c r="F15" s="40"/>
      <c r="G15" s="40"/>
      <c r="H15" s="104"/>
      <c r="I15" s="103"/>
      <c r="J15" s="40"/>
      <c r="K15" s="104"/>
      <c r="L15" s="110"/>
    </row>
    <row r="16" spans="1:12" customFormat="1" ht="25" x14ac:dyDescent="0.3">
      <c r="A16" s="45"/>
      <c r="B16" s="60" t="s">
        <v>130</v>
      </c>
      <c r="C16" s="55"/>
      <c r="D16" s="63"/>
      <c r="E16" s="41"/>
      <c r="F16" s="41"/>
      <c r="G16" s="42"/>
      <c r="H16" s="83"/>
      <c r="I16" s="119"/>
      <c r="J16" s="41"/>
      <c r="K16" s="83"/>
      <c r="L16" s="111"/>
    </row>
    <row r="17" spans="1:12" customFormat="1" ht="13" x14ac:dyDescent="0.3">
      <c r="A17" s="141"/>
      <c r="B17" s="194"/>
      <c r="C17" s="162"/>
      <c r="D17" s="151"/>
      <c r="E17" s="152"/>
      <c r="F17" s="152"/>
      <c r="G17" s="142"/>
      <c r="H17" s="153"/>
      <c r="I17" s="158"/>
      <c r="J17" s="152"/>
      <c r="K17" s="153"/>
      <c r="L17" s="155"/>
    </row>
    <row r="18" spans="1:12" customFormat="1" ht="13" x14ac:dyDescent="0.3">
      <c r="A18" s="46" t="s">
        <v>89</v>
      </c>
      <c r="B18" s="47" t="s">
        <v>183</v>
      </c>
      <c r="C18" s="162"/>
      <c r="D18" s="63"/>
      <c r="E18" s="41"/>
      <c r="F18" s="41"/>
      <c r="G18" s="42"/>
      <c r="H18" s="83"/>
      <c r="I18" s="119"/>
      <c r="J18" s="41"/>
      <c r="K18" s="83"/>
      <c r="L18" s="111"/>
    </row>
    <row r="19" spans="1:12" customFormat="1" ht="13" x14ac:dyDescent="0.3">
      <c r="A19" s="13">
        <v>1</v>
      </c>
      <c r="B19" s="14"/>
      <c r="C19" s="141" t="str">
        <f t="shared" ref="C19:C43" si="0">$B$7</f>
        <v>FC</v>
      </c>
      <c r="D19" s="117"/>
      <c r="E19" s="7"/>
      <c r="F19" s="41">
        <f t="shared" ref="F19:F53" si="1">D19*E19</f>
        <v>0</v>
      </c>
      <c r="G19" s="142">
        <f t="shared" ref="G19:G43" si="2">$B$8</f>
        <v>0.12345</v>
      </c>
      <c r="H19" s="83">
        <f t="shared" ref="H19:H53" si="3">IF(G19&lt;&gt;0,F19/G19,0)</f>
        <v>0</v>
      </c>
      <c r="I19" s="120"/>
      <c r="J19" s="7"/>
      <c r="K19" s="83">
        <f t="shared" ref="K19:K53" si="4">I19*J19</f>
        <v>0</v>
      </c>
      <c r="L19" s="111">
        <f t="shared" ref="L19:L32" si="5">IF(OR(J19&gt;0,H19&gt;0),H19+K19,0)</f>
        <v>0</v>
      </c>
    </row>
    <row r="20" spans="1:12" customFormat="1" ht="13" x14ac:dyDescent="0.3">
      <c r="A20" s="13">
        <v>2</v>
      </c>
      <c r="B20" s="14"/>
      <c r="C20" s="141" t="str">
        <f t="shared" si="0"/>
        <v>FC</v>
      </c>
      <c r="D20" s="117"/>
      <c r="E20" s="7"/>
      <c r="F20" s="41">
        <f t="shared" si="1"/>
        <v>0</v>
      </c>
      <c r="G20" s="142">
        <f t="shared" si="2"/>
        <v>0.12345</v>
      </c>
      <c r="H20" s="83">
        <f t="shared" si="3"/>
        <v>0</v>
      </c>
      <c r="I20" s="120"/>
      <c r="J20" s="7"/>
      <c r="K20" s="83">
        <f t="shared" si="4"/>
        <v>0</v>
      </c>
      <c r="L20" s="111">
        <f t="shared" si="5"/>
        <v>0</v>
      </c>
    </row>
    <row r="21" spans="1:12" customFormat="1" ht="13" x14ac:dyDescent="0.3">
      <c r="A21" s="13">
        <v>3</v>
      </c>
      <c r="B21" s="14"/>
      <c r="C21" s="141" t="str">
        <f t="shared" si="0"/>
        <v>FC</v>
      </c>
      <c r="D21" s="117"/>
      <c r="E21" s="7"/>
      <c r="F21" s="41">
        <f t="shared" si="1"/>
        <v>0</v>
      </c>
      <c r="G21" s="142">
        <f t="shared" si="2"/>
        <v>0.12345</v>
      </c>
      <c r="H21" s="83">
        <f t="shared" si="3"/>
        <v>0</v>
      </c>
      <c r="I21" s="120"/>
      <c r="J21" s="7"/>
      <c r="K21" s="83">
        <f t="shared" si="4"/>
        <v>0</v>
      </c>
      <c r="L21" s="111">
        <f t="shared" si="5"/>
        <v>0</v>
      </c>
    </row>
    <row r="22" spans="1:12" customFormat="1" ht="13" x14ac:dyDescent="0.3">
      <c r="A22" s="13">
        <v>4</v>
      </c>
      <c r="B22" s="14"/>
      <c r="C22" s="141" t="str">
        <f t="shared" si="0"/>
        <v>FC</v>
      </c>
      <c r="D22" s="117"/>
      <c r="E22" s="7"/>
      <c r="F22" s="41">
        <f t="shared" si="1"/>
        <v>0</v>
      </c>
      <c r="G22" s="142">
        <f t="shared" si="2"/>
        <v>0.12345</v>
      </c>
      <c r="H22" s="83">
        <f t="shared" si="3"/>
        <v>0</v>
      </c>
      <c r="I22" s="120"/>
      <c r="J22" s="7"/>
      <c r="K22" s="83">
        <f t="shared" si="4"/>
        <v>0</v>
      </c>
      <c r="L22" s="111">
        <f t="shared" si="5"/>
        <v>0</v>
      </c>
    </row>
    <row r="23" spans="1:12" customFormat="1" ht="13" x14ac:dyDescent="0.3">
      <c r="A23" s="13">
        <v>5</v>
      </c>
      <c r="B23" s="14"/>
      <c r="C23" s="141" t="str">
        <f t="shared" si="0"/>
        <v>FC</v>
      </c>
      <c r="D23" s="117"/>
      <c r="E23" s="7"/>
      <c r="F23" s="41">
        <f t="shared" si="1"/>
        <v>0</v>
      </c>
      <c r="G23" s="142">
        <f t="shared" si="2"/>
        <v>0.12345</v>
      </c>
      <c r="H23" s="83">
        <f t="shared" si="3"/>
        <v>0</v>
      </c>
      <c r="I23" s="120"/>
      <c r="J23" s="7"/>
      <c r="K23" s="83">
        <f t="shared" si="4"/>
        <v>0</v>
      </c>
      <c r="L23" s="111">
        <f t="shared" ref="L23:L29" si="6">IF(OR(J23&gt;0,H23&gt;0),H23+K23,0)</f>
        <v>0</v>
      </c>
    </row>
    <row r="24" spans="1:12" customFormat="1" ht="13" x14ac:dyDescent="0.3">
      <c r="A24" s="13">
        <v>6</v>
      </c>
      <c r="B24" s="14"/>
      <c r="C24" s="141" t="str">
        <f t="shared" si="0"/>
        <v>FC</v>
      </c>
      <c r="D24" s="117"/>
      <c r="E24" s="7"/>
      <c r="F24" s="41">
        <f t="shared" ref="F24:F28" si="7">D24*E24</f>
        <v>0</v>
      </c>
      <c r="G24" s="142">
        <f t="shared" si="2"/>
        <v>0.12345</v>
      </c>
      <c r="H24" s="83">
        <f t="shared" ref="H24:H28" si="8">IF(G24&lt;&gt;0,F24/G24,0)</f>
        <v>0</v>
      </c>
      <c r="I24" s="120"/>
      <c r="J24" s="7"/>
      <c r="K24" s="83">
        <f t="shared" ref="K24:K28" si="9">I24*J24</f>
        <v>0</v>
      </c>
      <c r="L24" s="111">
        <f t="shared" ref="L24:L28" si="10">IF(OR(J24&gt;0,H24&gt;0),H24+K24,0)</f>
        <v>0</v>
      </c>
    </row>
    <row r="25" spans="1:12" customFormat="1" ht="13" x14ac:dyDescent="0.3">
      <c r="A25" s="13">
        <v>7</v>
      </c>
      <c r="B25" s="14"/>
      <c r="C25" s="141" t="str">
        <f t="shared" si="0"/>
        <v>FC</v>
      </c>
      <c r="D25" s="117"/>
      <c r="E25" s="7"/>
      <c r="F25" s="41">
        <f t="shared" si="7"/>
        <v>0</v>
      </c>
      <c r="G25" s="142">
        <f t="shared" si="2"/>
        <v>0.12345</v>
      </c>
      <c r="H25" s="83">
        <f t="shared" si="8"/>
        <v>0</v>
      </c>
      <c r="I25" s="120"/>
      <c r="J25" s="7"/>
      <c r="K25" s="83">
        <f t="shared" si="9"/>
        <v>0</v>
      </c>
      <c r="L25" s="111">
        <f t="shared" si="10"/>
        <v>0</v>
      </c>
    </row>
    <row r="26" spans="1:12" customFormat="1" ht="13" x14ac:dyDescent="0.3">
      <c r="A26" s="13">
        <v>8</v>
      </c>
      <c r="B26" s="14"/>
      <c r="C26" s="141" t="str">
        <f t="shared" si="0"/>
        <v>FC</v>
      </c>
      <c r="D26" s="117"/>
      <c r="E26" s="7"/>
      <c r="F26" s="41">
        <f t="shared" si="7"/>
        <v>0</v>
      </c>
      <c r="G26" s="142">
        <f t="shared" si="2"/>
        <v>0.12345</v>
      </c>
      <c r="H26" s="83">
        <f t="shared" si="8"/>
        <v>0</v>
      </c>
      <c r="I26" s="120"/>
      <c r="J26" s="7"/>
      <c r="K26" s="83">
        <f t="shared" si="9"/>
        <v>0</v>
      </c>
      <c r="L26" s="111">
        <f t="shared" si="10"/>
        <v>0</v>
      </c>
    </row>
    <row r="27" spans="1:12" customFormat="1" ht="13" x14ac:dyDescent="0.3">
      <c r="A27" s="13">
        <v>9</v>
      </c>
      <c r="B27" s="14"/>
      <c r="C27" s="141" t="str">
        <f t="shared" si="0"/>
        <v>FC</v>
      </c>
      <c r="D27" s="117"/>
      <c r="E27" s="7"/>
      <c r="F27" s="41">
        <f t="shared" si="7"/>
        <v>0</v>
      </c>
      <c r="G27" s="142">
        <f t="shared" si="2"/>
        <v>0.12345</v>
      </c>
      <c r="H27" s="83">
        <f t="shared" si="8"/>
        <v>0</v>
      </c>
      <c r="I27" s="120"/>
      <c r="J27" s="7"/>
      <c r="K27" s="83">
        <f t="shared" si="9"/>
        <v>0</v>
      </c>
      <c r="L27" s="111">
        <f t="shared" si="10"/>
        <v>0</v>
      </c>
    </row>
    <row r="28" spans="1:12" customFormat="1" ht="13" x14ac:dyDescent="0.3">
      <c r="A28" s="13">
        <v>10</v>
      </c>
      <c r="B28" s="14"/>
      <c r="C28" s="141" t="str">
        <f t="shared" si="0"/>
        <v>FC</v>
      </c>
      <c r="D28" s="117"/>
      <c r="E28" s="7"/>
      <c r="F28" s="41">
        <f t="shared" si="7"/>
        <v>0</v>
      </c>
      <c r="G28" s="142">
        <f t="shared" si="2"/>
        <v>0.12345</v>
      </c>
      <c r="H28" s="83">
        <f t="shared" si="8"/>
        <v>0</v>
      </c>
      <c r="I28" s="120"/>
      <c r="J28" s="7"/>
      <c r="K28" s="83">
        <f t="shared" si="9"/>
        <v>0</v>
      </c>
      <c r="L28" s="111">
        <f t="shared" si="10"/>
        <v>0</v>
      </c>
    </row>
    <row r="29" spans="1:12" customFormat="1" ht="13" x14ac:dyDescent="0.3">
      <c r="A29" s="13"/>
      <c r="B29" s="14"/>
      <c r="C29" s="141" t="str">
        <f t="shared" si="0"/>
        <v>FC</v>
      </c>
      <c r="D29" s="117"/>
      <c r="E29" s="7"/>
      <c r="F29" s="41">
        <f t="shared" si="1"/>
        <v>0</v>
      </c>
      <c r="G29" s="142">
        <f t="shared" si="2"/>
        <v>0.12345</v>
      </c>
      <c r="H29" s="83">
        <f t="shared" si="3"/>
        <v>0</v>
      </c>
      <c r="I29" s="120"/>
      <c r="J29" s="7"/>
      <c r="K29" s="83">
        <f t="shared" si="4"/>
        <v>0</v>
      </c>
      <c r="L29" s="111">
        <f t="shared" si="6"/>
        <v>0</v>
      </c>
    </row>
    <row r="30" spans="1:12" customFormat="1" ht="13" x14ac:dyDescent="0.3">
      <c r="A30" s="46" t="s">
        <v>164</v>
      </c>
      <c r="B30" s="47" t="s">
        <v>184</v>
      </c>
      <c r="C30" s="162"/>
      <c r="D30" s="63"/>
      <c r="E30" s="41"/>
      <c r="F30" s="41"/>
      <c r="G30" s="42"/>
      <c r="H30" s="83"/>
      <c r="I30" s="119"/>
      <c r="J30" s="41"/>
      <c r="K30" s="83"/>
      <c r="L30" s="111"/>
    </row>
    <row r="31" spans="1:12" customFormat="1" ht="13" x14ac:dyDescent="0.3">
      <c r="A31" s="13">
        <v>1</v>
      </c>
      <c r="B31" s="14"/>
      <c r="C31" s="141" t="str">
        <f t="shared" si="0"/>
        <v>FC</v>
      </c>
      <c r="D31" s="117"/>
      <c r="E31" s="7"/>
      <c r="F31" s="41">
        <f>D31*E31</f>
        <v>0</v>
      </c>
      <c r="G31" s="142">
        <f t="shared" si="2"/>
        <v>0.12345</v>
      </c>
      <c r="H31" s="83">
        <f>IF(G31&lt;&gt;0,F31/G31,0)</f>
        <v>0</v>
      </c>
      <c r="I31" s="120"/>
      <c r="J31" s="7"/>
      <c r="K31" s="83">
        <f>I31*J31</f>
        <v>0</v>
      </c>
      <c r="L31" s="111">
        <f t="shared" si="5"/>
        <v>0</v>
      </c>
    </row>
    <row r="32" spans="1:12" customFormat="1" ht="13" x14ac:dyDescent="0.3">
      <c r="A32" s="13">
        <v>2</v>
      </c>
      <c r="B32" s="14"/>
      <c r="C32" s="141" t="str">
        <f t="shared" si="0"/>
        <v>FC</v>
      </c>
      <c r="D32" s="117"/>
      <c r="E32" s="7"/>
      <c r="F32" s="41">
        <f>D32*E32</f>
        <v>0</v>
      </c>
      <c r="G32" s="142">
        <f t="shared" si="2"/>
        <v>0.12345</v>
      </c>
      <c r="H32" s="83">
        <f>IF(G32&lt;&gt;0,F32/G32,0)</f>
        <v>0</v>
      </c>
      <c r="I32" s="120"/>
      <c r="J32" s="7"/>
      <c r="K32" s="83">
        <f>I32*J32</f>
        <v>0</v>
      </c>
      <c r="L32" s="111">
        <f t="shared" si="5"/>
        <v>0</v>
      </c>
    </row>
    <row r="33" spans="1:12" customFormat="1" ht="13" x14ac:dyDescent="0.3">
      <c r="A33" s="13">
        <v>3</v>
      </c>
      <c r="B33" s="14"/>
      <c r="C33" s="141" t="str">
        <f t="shared" si="0"/>
        <v>FC</v>
      </c>
      <c r="D33" s="117"/>
      <c r="E33" s="7"/>
      <c r="F33" s="41">
        <f>D33*E33</f>
        <v>0</v>
      </c>
      <c r="G33" s="142">
        <f t="shared" si="2"/>
        <v>0.12345</v>
      </c>
      <c r="H33" s="83">
        <f>IF(G33&lt;&gt;0,F33/G33,0)</f>
        <v>0</v>
      </c>
      <c r="I33" s="120"/>
      <c r="J33" s="7"/>
      <c r="K33" s="83">
        <f>I33*J33</f>
        <v>0</v>
      </c>
      <c r="L33" s="111">
        <f t="shared" ref="L33" si="11">IF(OR(J33&gt;0,H33&gt;0),H33+K33,0)</f>
        <v>0</v>
      </c>
    </row>
    <row r="34" spans="1:12" customFormat="1" ht="13" x14ac:dyDescent="0.3">
      <c r="A34" s="13">
        <v>4</v>
      </c>
      <c r="B34" s="14"/>
      <c r="C34" s="141" t="str">
        <f t="shared" si="0"/>
        <v>FC</v>
      </c>
      <c r="D34" s="117"/>
      <c r="E34" s="7"/>
      <c r="F34" s="41">
        <f t="shared" ref="F34:F37" si="12">D34*E34</f>
        <v>0</v>
      </c>
      <c r="G34" s="142">
        <f t="shared" si="2"/>
        <v>0.12345</v>
      </c>
      <c r="H34" s="83">
        <f t="shared" ref="H34:H37" si="13">IF(G34&lt;&gt;0,F34/G34,0)</f>
        <v>0</v>
      </c>
      <c r="I34" s="120"/>
      <c r="J34" s="7"/>
      <c r="K34" s="83">
        <f t="shared" ref="K34:K37" si="14">I34*J34</f>
        <v>0</v>
      </c>
      <c r="L34" s="111">
        <f t="shared" ref="L34:L38" si="15">IF(OR(J34&gt;0,H34&gt;0),H34+K34,0)</f>
        <v>0</v>
      </c>
    </row>
    <row r="35" spans="1:12" customFormat="1" ht="13" x14ac:dyDescent="0.3">
      <c r="A35" s="13">
        <v>5</v>
      </c>
      <c r="B35" s="14"/>
      <c r="C35" s="141" t="str">
        <f t="shared" si="0"/>
        <v>FC</v>
      </c>
      <c r="D35" s="117"/>
      <c r="E35" s="7"/>
      <c r="F35" s="41">
        <f t="shared" si="12"/>
        <v>0</v>
      </c>
      <c r="G35" s="142">
        <f t="shared" si="2"/>
        <v>0.12345</v>
      </c>
      <c r="H35" s="83">
        <f t="shared" si="13"/>
        <v>0</v>
      </c>
      <c r="I35" s="120"/>
      <c r="J35" s="7"/>
      <c r="K35" s="83">
        <f t="shared" si="14"/>
        <v>0</v>
      </c>
      <c r="L35" s="111">
        <f t="shared" si="15"/>
        <v>0</v>
      </c>
    </row>
    <row r="36" spans="1:12" customFormat="1" ht="13" x14ac:dyDescent="0.3">
      <c r="A36" s="13">
        <v>6</v>
      </c>
      <c r="B36" s="14"/>
      <c r="C36" s="141" t="str">
        <f t="shared" si="0"/>
        <v>FC</v>
      </c>
      <c r="D36" s="117"/>
      <c r="E36" s="7"/>
      <c r="F36" s="41">
        <f t="shared" si="12"/>
        <v>0</v>
      </c>
      <c r="G36" s="142">
        <f t="shared" si="2"/>
        <v>0.12345</v>
      </c>
      <c r="H36" s="83">
        <f t="shared" si="13"/>
        <v>0</v>
      </c>
      <c r="I36" s="120"/>
      <c r="J36" s="7"/>
      <c r="K36" s="83">
        <f t="shared" si="14"/>
        <v>0</v>
      </c>
      <c r="L36" s="111">
        <f t="shared" si="15"/>
        <v>0</v>
      </c>
    </row>
    <row r="37" spans="1:12" customFormat="1" ht="13" x14ac:dyDescent="0.3">
      <c r="A37" s="13">
        <v>7</v>
      </c>
      <c r="B37" s="14"/>
      <c r="C37" s="141" t="str">
        <f t="shared" si="0"/>
        <v>FC</v>
      </c>
      <c r="D37" s="117"/>
      <c r="E37" s="7"/>
      <c r="F37" s="41">
        <f t="shared" si="12"/>
        <v>0</v>
      </c>
      <c r="G37" s="142">
        <f t="shared" si="2"/>
        <v>0.12345</v>
      </c>
      <c r="H37" s="83">
        <f t="shared" si="13"/>
        <v>0</v>
      </c>
      <c r="I37" s="120"/>
      <c r="J37" s="7"/>
      <c r="K37" s="83">
        <f t="shared" si="14"/>
        <v>0</v>
      </c>
      <c r="L37" s="111">
        <f t="shared" si="15"/>
        <v>0</v>
      </c>
    </row>
    <row r="38" spans="1:12" customFormat="1" ht="13" x14ac:dyDescent="0.3">
      <c r="A38" s="13">
        <v>8</v>
      </c>
      <c r="B38" s="14"/>
      <c r="C38" s="141" t="str">
        <f t="shared" si="0"/>
        <v>FC</v>
      </c>
      <c r="D38" s="117"/>
      <c r="E38" s="7"/>
      <c r="F38" s="41">
        <f>D38*E38</f>
        <v>0</v>
      </c>
      <c r="G38" s="142">
        <f t="shared" si="2"/>
        <v>0.12345</v>
      </c>
      <c r="H38" s="83">
        <f>IF(G38&lt;&gt;0,F38/G38,0)</f>
        <v>0</v>
      </c>
      <c r="I38" s="120"/>
      <c r="J38" s="7"/>
      <c r="K38" s="83">
        <f>I38*J38</f>
        <v>0</v>
      </c>
      <c r="L38" s="111">
        <f t="shared" si="15"/>
        <v>0</v>
      </c>
    </row>
    <row r="39" spans="1:12" customFormat="1" ht="13" x14ac:dyDescent="0.3">
      <c r="A39" s="13">
        <v>9</v>
      </c>
      <c r="B39" s="14"/>
      <c r="C39" s="141" t="str">
        <f t="shared" si="0"/>
        <v>FC</v>
      </c>
      <c r="D39" s="117"/>
      <c r="E39" s="7"/>
      <c r="F39" s="41">
        <f t="shared" ref="F39:F44" si="16">D39*E39</f>
        <v>0</v>
      </c>
      <c r="G39" s="142">
        <f t="shared" si="2"/>
        <v>0.12345</v>
      </c>
      <c r="H39" s="83">
        <f t="shared" ref="H39:H44" si="17">IF(G39&lt;&gt;0,F39/G39,0)</f>
        <v>0</v>
      </c>
      <c r="I39" s="120"/>
      <c r="J39" s="7"/>
      <c r="K39" s="83">
        <f t="shared" ref="K39:K44" si="18">I39*J39</f>
        <v>0</v>
      </c>
      <c r="L39" s="111">
        <f t="shared" ref="L39:L44" si="19">IF(OR(J39&gt;0,H39&gt;0),H39+K39,0)</f>
        <v>0</v>
      </c>
    </row>
    <row r="40" spans="1:12" customFormat="1" ht="13" x14ac:dyDescent="0.3">
      <c r="A40" s="13">
        <v>10</v>
      </c>
      <c r="B40" s="14"/>
      <c r="C40" s="141" t="str">
        <f t="shared" si="0"/>
        <v>FC</v>
      </c>
      <c r="D40" s="117"/>
      <c r="E40" s="7"/>
      <c r="F40" s="41">
        <f t="shared" si="16"/>
        <v>0</v>
      </c>
      <c r="G40" s="142">
        <f t="shared" si="2"/>
        <v>0.12345</v>
      </c>
      <c r="H40" s="83">
        <f t="shared" si="17"/>
        <v>0</v>
      </c>
      <c r="I40" s="120"/>
      <c r="J40" s="7"/>
      <c r="K40" s="83">
        <f t="shared" si="18"/>
        <v>0</v>
      </c>
      <c r="L40" s="111">
        <f t="shared" si="19"/>
        <v>0</v>
      </c>
    </row>
    <row r="41" spans="1:12" customFormat="1" ht="13" x14ac:dyDescent="0.3">
      <c r="A41" s="13"/>
      <c r="B41" s="14"/>
      <c r="C41" s="141" t="str">
        <f t="shared" si="0"/>
        <v>FC</v>
      </c>
      <c r="D41" s="117"/>
      <c r="E41" s="7"/>
      <c r="F41" s="41">
        <f t="shared" si="16"/>
        <v>0</v>
      </c>
      <c r="G41" s="142">
        <f t="shared" si="2"/>
        <v>0.12345</v>
      </c>
      <c r="H41" s="83">
        <f t="shared" si="17"/>
        <v>0</v>
      </c>
      <c r="I41" s="120"/>
      <c r="J41" s="7"/>
      <c r="K41" s="83">
        <f t="shared" si="18"/>
        <v>0</v>
      </c>
      <c r="L41" s="111">
        <f t="shared" si="19"/>
        <v>0</v>
      </c>
    </row>
    <row r="42" spans="1:12" customFormat="1" ht="13" x14ac:dyDescent="0.3">
      <c r="A42" s="46" t="s">
        <v>188</v>
      </c>
      <c r="B42" s="47" t="s">
        <v>185</v>
      </c>
      <c r="C42" s="162"/>
      <c r="D42" s="63"/>
      <c r="E42" s="41"/>
      <c r="F42" s="41"/>
      <c r="G42" s="42"/>
      <c r="H42" s="83"/>
      <c r="I42" s="119"/>
      <c r="J42" s="41"/>
      <c r="K42" s="83"/>
      <c r="L42" s="111"/>
    </row>
    <row r="43" spans="1:12" customFormat="1" ht="13" x14ac:dyDescent="0.3">
      <c r="A43" s="13">
        <v>1</v>
      </c>
      <c r="B43" s="14"/>
      <c r="C43" s="141" t="str">
        <f t="shared" si="0"/>
        <v>FC</v>
      </c>
      <c r="D43" s="117"/>
      <c r="E43" s="7"/>
      <c r="F43" s="41">
        <f t="shared" si="16"/>
        <v>0</v>
      </c>
      <c r="G43" s="142">
        <f t="shared" si="2"/>
        <v>0.12345</v>
      </c>
      <c r="H43" s="83">
        <f t="shared" si="17"/>
        <v>0</v>
      </c>
      <c r="I43" s="120"/>
      <c r="J43" s="7"/>
      <c r="K43" s="83">
        <f t="shared" si="18"/>
        <v>0</v>
      </c>
      <c r="L43" s="111">
        <f t="shared" si="19"/>
        <v>0</v>
      </c>
    </row>
    <row r="44" spans="1:12" customFormat="1" ht="13" x14ac:dyDescent="0.3">
      <c r="A44" s="13">
        <v>2</v>
      </c>
      <c r="B44" s="14"/>
      <c r="C44" s="141" t="str">
        <f t="shared" ref="C44:C90" si="20">$B$7</f>
        <v>FC</v>
      </c>
      <c r="D44" s="117"/>
      <c r="E44" s="7"/>
      <c r="F44" s="41">
        <f t="shared" si="16"/>
        <v>0</v>
      </c>
      <c r="G44" s="142">
        <f t="shared" ref="G44:G90" si="21">$B$8</f>
        <v>0.12345</v>
      </c>
      <c r="H44" s="83">
        <f t="shared" si="17"/>
        <v>0</v>
      </c>
      <c r="I44" s="120"/>
      <c r="J44" s="7"/>
      <c r="K44" s="83">
        <f t="shared" si="18"/>
        <v>0</v>
      </c>
      <c r="L44" s="111">
        <f t="shared" si="19"/>
        <v>0</v>
      </c>
    </row>
    <row r="45" spans="1:12" customFormat="1" ht="13" x14ac:dyDescent="0.3">
      <c r="A45" s="13">
        <v>3</v>
      </c>
      <c r="B45" s="14"/>
      <c r="C45" s="141" t="str">
        <f t="shared" si="20"/>
        <v>FC</v>
      </c>
      <c r="D45" s="117"/>
      <c r="E45" s="7"/>
      <c r="F45" s="41">
        <f t="shared" si="1"/>
        <v>0</v>
      </c>
      <c r="G45" s="142">
        <f t="shared" si="21"/>
        <v>0.12345</v>
      </c>
      <c r="H45" s="83">
        <f t="shared" si="3"/>
        <v>0</v>
      </c>
      <c r="I45" s="120"/>
      <c r="J45" s="7"/>
      <c r="K45" s="83">
        <f t="shared" si="4"/>
        <v>0</v>
      </c>
      <c r="L45" s="111">
        <f t="shared" ref="L45:L53" si="22">IF(OR(J45&gt;0,H45&gt;0),H45+K45,0)</f>
        <v>0</v>
      </c>
    </row>
    <row r="46" spans="1:12" customFormat="1" ht="13" x14ac:dyDescent="0.3">
      <c r="A46" s="13">
        <v>4</v>
      </c>
      <c r="B46" s="14"/>
      <c r="C46" s="141" t="str">
        <f t="shared" si="20"/>
        <v>FC</v>
      </c>
      <c r="D46" s="117"/>
      <c r="E46" s="7"/>
      <c r="F46" s="41">
        <f t="shared" si="1"/>
        <v>0</v>
      </c>
      <c r="G46" s="142">
        <f t="shared" si="21"/>
        <v>0.12345</v>
      </c>
      <c r="H46" s="83">
        <f t="shared" si="3"/>
        <v>0</v>
      </c>
      <c r="I46" s="120"/>
      <c r="J46" s="7"/>
      <c r="K46" s="83">
        <f t="shared" si="4"/>
        <v>0</v>
      </c>
      <c r="L46" s="111">
        <f t="shared" si="22"/>
        <v>0</v>
      </c>
    </row>
    <row r="47" spans="1:12" customFormat="1" ht="13" x14ac:dyDescent="0.3">
      <c r="A47" s="13">
        <v>5</v>
      </c>
      <c r="B47" s="14"/>
      <c r="C47" s="141" t="str">
        <f t="shared" si="20"/>
        <v>FC</v>
      </c>
      <c r="D47" s="117"/>
      <c r="E47" s="7"/>
      <c r="F47" s="41">
        <f t="shared" si="1"/>
        <v>0</v>
      </c>
      <c r="G47" s="142">
        <f t="shared" si="21"/>
        <v>0.12345</v>
      </c>
      <c r="H47" s="83">
        <f t="shared" si="3"/>
        <v>0</v>
      </c>
      <c r="I47" s="120"/>
      <c r="J47" s="7"/>
      <c r="K47" s="83">
        <f t="shared" si="4"/>
        <v>0</v>
      </c>
      <c r="L47" s="111">
        <f t="shared" si="22"/>
        <v>0</v>
      </c>
    </row>
    <row r="48" spans="1:12" customFormat="1" ht="13" x14ac:dyDescent="0.3">
      <c r="A48" s="13">
        <v>6</v>
      </c>
      <c r="B48" s="14"/>
      <c r="C48" s="141" t="str">
        <f t="shared" si="20"/>
        <v>FC</v>
      </c>
      <c r="D48" s="117"/>
      <c r="E48" s="7"/>
      <c r="F48" s="41">
        <f t="shared" si="1"/>
        <v>0</v>
      </c>
      <c r="G48" s="142">
        <f t="shared" si="21"/>
        <v>0.12345</v>
      </c>
      <c r="H48" s="83">
        <f t="shared" si="3"/>
        <v>0</v>
      </c>
      <c r="I48" s="120"/>
      <c r="J48" s="7"/>
      <c r="K48" s="83">
        <f t="shared" si="4"/>
        <v>0</v>
      </c>
      <c r="L48" s="111">
        <f t="shared" si="22"/>
        <v>0</v>
      </c>
    </row>
    <row r="49" spans="1:12" customFormat="1" ht="13" x14ac:dyDescent="0.3">
      <c r="A49" s="13">
        <v>7</v>
      </c>
      <c r="B49" s="14"/>
      <c r="C49" s="141" t="str">
        <f t="shared" si="20"/>
        <v>FC</v>
      </c>
      <c r="D49" s="117"/>
      <c r="E49" s="7"/>
      <c r="F49" s="41">
        <f t="shared" si="1"/>
        <v>0</v>
      </c>
      <c r="G49" s="142">
        <f t="shared" si="21"/>
        <v>0.12345</v>
      </c>
      <c r="H49" s="83">
        <f t="shared" si="3"/>
        <v>0</v>
      </c>
      <c r="I49" s="120"/>
      <c r="J49" s="7"/>
      <c r="K49" s="83">
        <f t="shared" si="4"/>
        <v>0</v>
      </c>
      <c r="L49" s="111">
        <f t="shared" si="22"/>
        <v>0</v>
      </c>
    </row>
    <row r="50" spans="1:12" customFormat="1" ht="13" x14ac:dyDescent="0.3">
      <c r="A50" s="13">
        <v>8</v>
      </c>
      <c r="B50" s="14"/>
      <c r="C50" s="141" t="str">
        <f t="shared" si="20"/>
        <v>FC</v>
      </c>
      <c r="D50" s="117"/>
      <c r="E50" s="7"/>
      <c r="F50" s="41">
        <f t="shared" si="1"/>
        <v>0</v>
      </c>
      <c r="G50" s="142">
        <f t="shared" si="21"/>
        <v>0.12345</v>
      </c>
      <c r="H50" s="83">
        <f t="shared" si="3"/>
        <v>0</v>
      </c>
      <c r="I50" s="120"/>
      <c r="J50" s="7"/>
      <c r="K50" s="83">
        <f t="shared" si="4"/>
        <v>0</v>
      </c>
      <c r="L50" s="111">
        <f t="shared" si="22"/>
        <v>0</v>
      </c>
    </row>
    <row r="51" spans="1:12" customFormat="1" ht="13" x14ac:dyDescent="0.3">
      <c r="A51" s="13">
        <v>9</v>
      </c>
      <c r="B51" s="14"/>
      <c r="C51" s="141" t="str">
        <f t="shared" si="20"/>
        <v>FC</v>
      </c>
      <c r="D51" s="117"/>
      <c r="E51" s="7"/>
      <c r="F51" s="41">
        <f t="shared" si="1"/>
        <v>0</v>
      </c>
      <c r="G51" s="142">
        <f t="shared" si="21"/>
        <v>0.12345</v>
      </c>
      <c r="H51" s="83">
        <f t="shared" si="3"/>
        <v>0</v>
      </c>
      <c r="I51" s="120"/>
      <c r="J51" s="7"/>
      <c r="K51" s="83">
        <f t="shared" si="4"/>
        <v>0</v>
      </c>
      <c r="L51" s="111">
        <f t="shared" si="22"/>
        <v>0</v>
      </c>
    </row>
    <row r="52" spans="1:12" customFormat="1" ht="13" x14ac:dyDescent="0.3">
      <c r="A52" s="13">
        <v>10</v>
      </c>
      <c r="B52" s="14"/>
      <c r="C52" s="141" t="str">
        <f t="shared" si="20"/>
        <v>FC</v>
      </c>
      <c r="D52" s="117"/>
      <c r="E52" s="7"/>
      <c r="F52" s="41">
        <f t="shared" si="1"/>
        <v>0</v>
      </c>
      <c r="G52" s="142">
        <f t="shared" si="21"/>
        <v>0.12345</v>
      </c>
      <c r="H52" s="83">
        <f t="shared" si="3"/>
        <v>0</v>
      </c>
      <c r="I52" s="120"/>
      <c r="J52" s="7"/>
      <c r="K52" s="83">
        <f t="shared" si="4"/>
        <v>0</v>
      </c>
      <c r="L52" s="111">
        <f t="shared" si="22"/>
        <v>0</v>
      </c>
    </row>
    <row r="53" spans="1:12" customFormat="1" ht="13" x14ac:dyDescent="0.3">
      <c r="A53" s="13"/>
      <c r="B53" s="14"/>
      <c r="C53" s="141" t="str">
        <f t="shared" si="20"/>
        <v>FC</v>
      </c>
      <c r="D53" s="117"/>
      <c r="E53" s="7"/>
      <c r="F53" s="41">
        <f t="shared" si="1"/>
        <v>0</v>
      </c>
      <c r="G53" s="142">
        <f t="shared" si="21"/>
        <v>0.12345</v>
      </c>
      <c r="H53" s="83">
        <f t="shared" si="3"/>
        <v>0</v>
      </c>
      <c r="I53" s="120"/>
      <c r="J53" s="7"/>
      <c r="K53" s="83">
        <f t="shared" si="4"/>
        <v>0</v>
      </c>
      <c r="L53" s="111">
        <f t="shared" si="22"/>
        <v>0</v>
      </c>
    </row>
    <row r="54" spans="1:12" customFormat="1" ht="13" x14ac:dyDescent="0.3">
      <c r="A54" s="46" t="s">
        <v>189</v>
      </c>
      <c r="B54" s="47" t="s">
        <v>186</v>
      </c>
      <c r="C54" s="162"/>
      <c r="D54" s="63"/>
      <c r="E54" s="41"/>
      <c r="F54" s="41"/>
      <c r="G54" s="42"/>
      <c r="H54" s="83"/>
      <c r="I54" s="119"/>
      <c r="J54" s="41"/>
      <c r="K54" s="83"/>
      <c r="L54" s="111"/>
    </row>
    <row r="55" spans="1:12" customFormat="1" ht="13" x14ac:dyDescent="0.3">
      <c r="A55" s="13">
        <v>1</v>
      </c>
      <c r="B55" s="14"/>
      <c r="C55" s="141" t="str">
        <f t="shared" ref="C55" si="23">$B$7</f>
        <v>FC</v>
      </c>
      <c r="D55" s="117"/>
      <c r="E55" s="7"/>
      <c r="F55" s="41">
        <f t="shared" ref="F55:F64" si="24">D55*E55</f>
        <v>0</v>
      </c>
      <c r="G55" s="142">
        <f t="shared" ref="G55" si="25">$B$8</f>
        <v>0.12345</v>
      </c>
      <c r="H55" s="83">
        <f t="shared" ref="H55:H64" si="26">IF(G55&lt;&gt;0,F55/G55,0)</f>
        <v>0</v>
      </c>
      <c r="I55" s="120"/>
      <c r="J55" s="7"/>
      <c r="K55" s="83">
        <f t="shared" ref="K55:K64" si="27">I55*J55</f>
        <v>0</v>
      </c>
      <c r="L55" s="111">
        <f t="shared" ref="L55:L64" si="28">IF(OR(J55&gt;0,H55&gt;0),H55+K55,0)</f>
        <v>0</v>
      </c>
    </row>
    <row r="56" spans="1:12" customFormat="1" ht="13" x14ac:dyDescent="0.3">
      <c r="A56" s="13">
        <v>2</v>
      </c>
      <c r="B56" s="14"/>
      <c r="C56" s="141" t="str">
        <f t="shared" si="20"/>
        <v>FC</v>
      </c>
      <c r="D56" s="117"/>
      <c r="E56" s="7"/>
      <c r="F56" s="41">
        <f t="shared" si="24"/>
        <v>0</v>
      </c>
      <c r="G56" s="142">
        <f t="shared" si="21"/>
        <v>0.12345</v>
      </c>
      <c r="H56" s="83">
        <f t="shared" si="26"/>
        <v>0</v>
      </c>
      <c r="I56" s="120"/>
      <c r="J56" s="7"/>
      <c r="K56" s="83">
        <f t="shared" si="27"/>
        <v>0</v>
      </c>
      <c r="L56" s="111">
        <f t="shared" si="28"/>
        <v>0</v>
      </c>
    </row>
    <row r="57" spans="1:12" customFormat="1" ht="13" x14ac:dyDescent="0.3">
      <c r="A57" s="13">
        <v>3</v>
      </c>
      <c r="B57" s="14"/>
      <c r="C57" s="141" t="str">
        <f t="shared" si="20"/>
        <v>FC</v>
      </c>
      <c r="D57" s="117"/>
      <c r="E57" s="7"/>
      <c r="F57" s="41">
        <f t="shared" si="24"/>
        <v>0</v>
      </c>
      <c r="G57" s="142">
        <f t="shared" si="21"/>
        <v>0.12345</v>
      </c>
      <c r="H57" s="83">
        <f t="shared" si="26"/>
        <v>0</v>
      </c>
      <c r="I57" s="120"/>
      <c r="J57" s="7"/>
      <c r="K57" s="83">
        <f t="shared" si="27"/>
        <v>0</v>
      </c>
      <c r="L57" s="111">
        <f t="shared" si="28"/>
        <v>0</v>
      </c>
    </row>
    <row r="58" spans="1:12" customFormat="1" ht="13" x14ac:dyDescent="0.3">
      <c r="A58" s="13">
        <v>4</v>
      </c>
      <c r="B58" s="14"/>
      <c r="C58" s="141" t="str">
        <f t="shared" si="20"/>
        <v>FC</v>
      </c>
      <c r="D58" s="117"/>
      <c r="E58" s="7"/>
      <c r="F58" s="41">
        <f t="shared" si="24"/>
        <v>0</v>
      </c>
      <c r="G58" s="142">
        <f t="shared" si="21"/>
        <v>0.12345</v>
      </c>
      <c r="H58" s="83">
        <f t="shared" si="26"/>
        <v>0</v>
      </c>
      <c r="I58" s="120"/>
      <c r="J58" s="7"/>
      <c r="K58" s="83">
        <f t="shared" si="27"/>
        <v>0</v>
      </c>
      <c r="L58" s="111">
        <f t="shared" si="28"/>
        <v>0</v>
      </c>
    </row>
    <row r="59" spans="1:12" customFormat="1" ht="13" x14ac:dyDescent="0.3">
      <c r="A59" s="13">
        <v>5</v>
      </c>
      <c r="B59" s="14"/>
      <c r="C59" s="141" t="str">
        <f t="shared" si="20"/>
        <v>FC</v>
      </c>
      <c r="D59" s="117"/>
      <c r="E59" s="7"/>
      <c r="F59" s="41">
        <f t="shared" si="24"/>
        <v>0</v>
      </c>
      <c r="G59" s="142">
        <f t="shared" si="21"/>
        <v>0.12345</v>
      </c>
      <c r="H59" s="83">
        <f t="shared" si="26"/>
        <v>0</v>
      </c>
      <c r="I59" s="120"/>
      <c r="J59" s="7"/>
      <c r="K59" s="83">
        <f t="shared" si="27"/>
        <v>0</v>
      </c>
      <c r="L59" s="111">
        <f t="shared" si="28"/>
        <v>0</v>
      </c>
    </row>
    <row r="60" spans="1:12" customFormat="1" ht="13" x14ac:dyDescent="0.3">
      <c r="A60" s="13">
        <v>6</v>
      </c>
      <c r="B60" s="14"/>
      <c r="C60" s="141" t="str">
        <f t="shared" si="20"/>
        <v>FC</v>
      </c>
      <c r="D60" s="117"/>
      <c r="E60" s="7"/>
      <c r="F60" s="41">
        <f t="shared" si="24"/>
        <v>0</v>
      </c>
      <c r="G60" s="142">
        <f t="shared" si="21"/>
        <v>0.12345</v>
      </c>
      <c r="H60" s="83">
        <f t="shared" si="26"/>
        <v>0</v>
      </c>
      <c r="I60" s="120"/>
      <c r="J60" s="7"/>
      <c r="K60" s="83">
        <f t="shared" si="27"/>
        <v>0</v>
      </c>
      <c r="L60" s="111">
        <f t="shared" si="28"/>
        <v>0</v>
      </c>
    </row>
    <row r="61" spans="1:12" customFormat="1" ht="13" x14ac:dyDescent="0.3">
      <c r="A61" s="13">
        <v>7</v>
      </c>
      <c r="B61" s="14"/>
      <c r="C61" s="141" t="str">
        <f t="shared" si="20"/>
        <v>FC</v>
      </c>
      <c r="D61" s="117"/>
      <c r="E61" s="7"/>
      <c r="F61" s="41">
        <f t="shared" si="24"/>
        <v>0</v>
      </c>
      <c r="G61" s="142">
        <f t="shared" si="21"/>
        <v>0.12345</v>
      </c>
      <c r="H61" s="83">
        <f t="shared" si="26"/>
        <v>0</v>
      </c>
      <c r="I61" s="120"/>
      <c r="J61" s="7"/>
      <c r="K61" s="83">
        <f t="shared" si="27"/>
        <v>0</v>
      </c>
      <c r="L61" s="111">
        <f t="shared" si="28"/>
        <v>0</v>
      </c>
    </row>
    <row r="62" spans="1:12" customFormat="1" ht="13" x14ac:dyDescent="0.3">
      <c r="A62" s="13">
        <v>8</v>
      </c>
      <c r="B62" s="14"/>
      <c r="C62" s="141" t="str">
        <f t="shared" si="20"/>
        <v>FC</v>
      </c>
      <c r="D62" s="117"/>
      <c r="E62" s="7"/>
      <c r="F62" s="41">
        <f t="shared" si="24"/>
        <v>0</v>
      </c>
      <c r="G62" s="142">
        <f t="shared" si="21"/>
        <v>0.12345</v>
      </c>
      <c r="H62" s="83">
        <f t="shared" si="26"/>
        <v>0</v>
      </c>
      <c r="I62" s="120"/>
      <c r="J62" s="7"/>
      <c r="K62" s="83">
        <f t="shared" si="27"/>
        <v>0</v>
      </c>
      <c r="L62" s="111">
        <f t="shared" si="28"/>
        <v>0</v>
      </c>
    </row>
    <row r="63" spans="1:12" customFormat="1" ht="13" x14ac:dyDescent="0.3">
      <c r="A63" s="13">
        <v>9</v>
      </c>
      <c r="B63" s="14"/>
      <c r="C63" s="141" t="str">
        <f t="shared" si="20"/>
        <v>FC</v>
      </c>
      <c r="D63" s="117"/>
      <c r="E63" s="7"/>
      <c r="F63" s="41">
        <f t="shared" si="24"/>
        <v>0</v>
      </c>
      <c r="G63" s="142">
        <f t="shared" si="21"/>
        <v>0.12345</v>
      </c>
      <c r="H63" s="83">
        <f t="shared" si="26"/>
        <v>0</v>
      </c>
      <c r="I63" s="120"/>
      <c r="J63" s="7"/>
      <c r="K63" s="83">
        <f t="shared" si="27"/>
        <v>0</v>
      </c>
      <c r="L63" s="111">
        <f t="shared" si="28"/>
        <v>0</v>
      </c>
    </row>
    <row r="64" spans="1:12" customFormat="1" ht="13" x14ac:dyDescent="0.3">
      <c r="A64" s="13">
        <v>10</v>
      </c>
      <c r="B64" s="14"/>
      <c r="C64" s="141" t="str">
        <f t="shared" si="20"/>
        <v>FC</v>
      </c>
      <c r="D64" s="117"/>
      <c r="E64" s="7"/>
      <c r="F64" s="41">
        <f t="shared" si="24"/>
        <v>0</v>
      </c>
      <c r="G64" s="142">
        <f t="shared" si="21"/>
        <v>0.12345</v>
      </c>
      <c r="H64" s="83">
        <f t="shared" si="26"/>
        <v>0</v>
      </c>
      <c r="I64" s="120"/>
      <c r="J64" s="7"/>
      <c r="K64" s="83">
        <f t="shared" si="27"/>
        <v>0</v>
      </c>
      <c r="L64" s="111">
        <f t="shared" si="28"/>
        <v>0</v>
      </c>
    </row>
    <row r="65" spans="1:12" customFormat="1" ht="13" x14ac:dyDescent="0.3">
      <c r="A65" s="13"/>
      <c r="B65" s="14"/>
      <c r="C65" s="141" t="str">
        <f t="shared" si="20"/>
        <v>FC</v>
      </c>
      <c r="D65" s="117"/>
      <c r="E65" s="7"/>
      <c r="F65" s="41">
        <f t="shared" ref="F65" si="29">D65*E65</f>
        <v>0</v>
      </c>
      <c r="G65" s="142">
        <f t="shared" si="21"/>
        <v>0.12345</v>
      </c>
      <c r="H65" s="83">
        <f t="shared" ref="H65" si="30">IF(G65&lt;&gt;0,F65/G65,0)</f>
        <v>0</v>
      </c>
      <c r="I65" s="120"/>
      <c r="J65" s="7"/>
      <c r="K65" s="83">
        <f t="shared" ref="K65" si="31">I65*J65</f>
        <v>0</v>
      </c>
      <c r="L65" s="111">
        <f t="shared" ref="L65" si="32">IF(OR(J65&gt;0,H65&gt;0),H65+K65,0)</f>
        <v>0</v>
      </c>
    </row>
    <row r="66" spans="1:12" customFormat="1" ht="13" x14ac:dyDescent="0.3">
      <c r="A66" s="46" t="s">
        <v>190</v>
      </c>
      <c r="B66" s="47" t="s">
        <v>191</v>
      </c>
      <c r="C66" s="162"/>
      <c r="D66" s="63"/>
      <c r="E66" s="41"/>
      <c r="F66" s="41"/>
      <c r="G66" s="42"/>
      <c r="H66" s="83"/>
      <c r="I66" s="119"/>
      <c r="J66" s="41"/>
      <c r="K66" s="83"/>
      <c r="L66" s="111"/>
    </row>
    <row r="67" spans="1:12" customFormat="1" ht="13" x14ac:dyDescent="0.3">
      <c r="A67" s="13">
        <v>1</v>
      </c>
      <c r="B67" s="14"/>
      <c r="C67" s="141" t="str">
        <f t="shared" ref="C67" si="33">$B$7</f>
        <v>FC</v>
      </c>
      <c r="D67" s="117"/>
      <c r="E67" s="7"/>
      <c r="F67" s="41">
        <f t="shared" ref="F67:F77" si="34">D67*E67</f>
        <v>0</v>
      </c>
      <c r="G67" s="142">
        <f t="shared" ref="G67" si="35">$B$8</f>
        <v>0.12345</v>
      </c>
      <c r="H67" s="83">
        <f t="shared" ref="H67:H77" si="36">IF(G67&lt;&gt;0,F67/G67,0)</f>
        <v>0</v>
      </c>
      <c r="I67" s="120"/>
      <c r="J67" s="7"/>
      <c r="K67" s="83">
        <f t="shared" ref="K67:K77" si="37">I67*J67</f>
        <v>0</v>
      </c>
      <c r="L67" s="111">
        <f t="shared" ref="L67:L77" si="38">IF(OR(J67&gt;0,H67&gt;0),H67+K67,0)</f>
        <v>0</v>
      </c>
    </row>
    <row r="68" spans="1:12" customFormat="1" ht="13" x14ac:dyDescent="0.3">
      <c r="A68" s="13">
        <v>2</v>
      </c>
      <c r="B68" s="14"/>
      <c r="C68" s="141" t="str">
        <f t="shared" si="20"/>
        <v>FC</v>
      </c>
      <c r="D68" s="117"/>
      <c r="E68" s="7"/>
      <c r="F68" s="41">
        <f t="shared" si="34"/>
        <v>0</v>
      </c>
      <c r="G68" s="142">
        <f t="shared" si="21"/>
        <v>0.12345</v>
      </c>
      <c r="H68" s="83">
        <f t="shared" si="36"/>
        <v>0</v>
      </c>
      <c r="I68" s="120"/>
      <c r="J68" s="7"/>
      <c r="K68" s="83">
        <f t="shared" si="37"/>
        <v>0</v>
      </c>
      <c r="L68" s="111">
        <f t="shared" si="38"/>
        <v>0</v>
      </c>
    </row>
    <row r="69" spans="1:12" customFormat="1" ht="13" x14ac:dyDescent="0.3">
      <c r="A69" s="13">
        <v>3</v>
      </c>
      <c r="B69" s="14"/>
      <c r="C69" s="141" t="str">
        <f t="shared" si="20"/>
        <v>FC</v>
      </c>
      <c r="D69" s="117"/>
      <c r="E69" s="7"/>
      <c r="F69" s="41">
        <f t="shared" si="34"/>
        <v>0</v>
      </c>
      <c r="G69" s="142">
        <f t="shared" si="21"/>
        <v>0.12345</v>
      </c>
      <c r="H69" s="83">
        <f t="shared" si="36"/>
        <v>0</v>
      </c>
      <c r="I69" s="120"/>
      <c r="J69" s="7"/>
      <c r="K69" s="83">
        <f t="shared" si="37"/>
        <v>0</v>
      </c>
      <c r="L69" s="111">
        <f t="shared" si="38"/>
        <v>0</v>
      </c>
    </row>
    <row r="70" spans="1:12" customFormat="1" ht="13" x14ac:dyDescent="0.3">
      <c r="A70" s="13">
        <v>4</v>
      </c>
      <c r="B70" s="14"/>
      <c r="C70" s="141" t="str">
        <f t="shared" si="20"/>
        <v>FC</v>
      </c>
      <c r="D70" s="117"/>
      <c r="E70" s="7"/>
      <c r="F70" s="41">
        <f t="shared" si="34"/>
        <v>0</v>
      </c>
      <c r="G70" s="142">
        <f t="shared" si="21"/>
        <v>0.12345</v>
      </c>
      <c r="H70" s="83">
        <f t="shared" si="36"/>
        <v>0</v>
      </c>
      <c r="I70" s="120"/>
      <c r="J70" s="7"/>
      <c r="K70" s="83">
        <f t="shared" si="37"/>
        <v>0</v>
      </c>
      <c r="L70" s="111">
        <f t="shared" si="38"/>
        <v>0</v>
      </c>
    </row>
    <row r="71" spans="1:12" customFormat="1" ht="13" x14ac:dyDescent="0.3">
      <c r="A71" s="13">
        <v>5</v>
      </c>
      <c r="B71" s="14"/>
      <c r="C71" s="141" t="str">
        <f t="shared" si="20"/>
        <v>FC</v>
      </c>
      <c r="D71" s="117"/>
      <c r="E71" s="7"/>
      <c r="F71" s="41">
        <f t="shared" si="34"/>
        <v>0</v>
      </c>
      <c r="G71" s="142">
        <f t="shared" si="21"/>
        <v>0.12345</v>
      </c>
      <c r="H71" s="83">
        <f t="shared" si="36"/>
        <v>0</v>
      </c>
      <c r="I71" s="120"/>
      <c r="J71" s="7"/>
      <c r="K71" s="83">
        <f t="shared" si="37"/>
        <v>0</v>
      </c>
      <c r="L71" s="111">
        <f t="shared" si="38"/>
        <v>0</v>
      </c>
    </row>
    <row r="72" spans="1:12" customFormat="1" ht="13" x14ac:dyDescent="0.3">
      <c r="A72" s="13">
        <v>6</v>
      </c>
      <c r="B72" s="14"/>
      <c r="C72" s="141" t="str">
        <f t="shared" si="20"/>
        <v>FC</v>
      </c>
      <c r="D72" s="117"/>
      <c r="E72" s="7"/>
      <c r="F72" s="41">
        <f t="shared" si="34"/>
        <v>0</v>
      </c>
      <c r="G72" s="142">
        <f t="shared" si="21"/>
        <v>0.12345</v>
      </c>
      <c r="H72" s="83">
        <f t="shared" si="36"/>
        <v>0</v>
      </c>
      <c r="I72" s="120"/>
      <c r="J72" s="7"/>
      <c r="K72" s="83">
        <f t="shared" si="37"/>
        <v>0</v>
      </c>
      <c r="L72" s="111">
        <f t="shared" si="38"/>
        <v>0</v>
      </c>
    </row>
    <row r="73" spans="1:12" customFormat="1" ht="13" x14ac:dyDescent="0.3">
      <c r="A73" s="13">
        <v>7</v>
      </c>
      <c r="B73" s="14"/>
      <c r="C73" s="141" t="str">
        <f t="shared" si="20"/>
        <v>FC</v>
      </c>
      <c r="D73" s="117"/>
      <c r="E73" s="7"/>
      <c r="F73" s="41">
        <f t="shared" si="34"/>
        <v>0</v>
      </c>
      <c r="G73" s="142">
        <f t="shared" si="21"/>
        <v>0.12345</v>
      </c>
      <c r="H73" s="83">
        <f t="shared" si="36"/>
        <v>0</v>
      </c>
      <c r="I73" s="120"/>
      <c r="J73" s="7"/>
      <c r="K73" s="83">
        <f t="shared" si="37"/>
        <v>0</v>
      </c>
      <c r="L73" s="111">
        <f t="shared" si="38"/>
        <v>0</v>
      </c>
    </row>
    <row r="74" spans="1:12" customFormat="1" ht="13" x14ac:dyDescent="0.3">
      <c r="A74" s="13">
        <v>8</v>
      </c>
      <c r="B74" s="14"/>
      <c r="C74" s="141" t="str">
        <f t="shared" si="20"/>
        <v>FC</v>
      </c>
      <c r="D74" s="117"/>
      <c r="E74" s="7"/>
      <c r="F74" s="41">
        <f t="shared" si="34"/>
        <v>0</v>
      </c>
      <c r="G74" s="142">
        <f t="shared" si="21"/>
        <v>0.12345</v>
      </c>
      <c r="H74" s="83">
        <f t="shared" si="36"/>
        <v>0</v>
      </c>
      <c r="I74" s="120"/>
      <c r="J74" s="7"/>
      <c r="K74" s="83">
        <f t="shared" si="37"/>
        <v>0</v>
      </c>
      <c r="L74" s="111">
        <f t="shared" si="38"/>
        <v>0</v>
      </c>
    </row>
    <row r="75" spans="1:12" customFormat="1" ht="13" x14ac:dyDescent="0.3">
      <c r="A75" s="13">
        <v>9</v>
      </c>
      <c r="B75" s="14"/>
      <c r="C75" s="141" t="str">
        <f t="shared" si="20"/>
        <v>FC</v>
      </c>
      <c r="D75" s="117"/>
      <c r="E75" s="7"/>
      <c r="F75" s="41">
        <f t="shared" si="34"/>
        <v>0</v>
      </c>
      <c r="G75" s="142">
        <f t="shared" si="21"/>
        <v>0.12345</v>
      </c>
      <c r="H75" s="83">
        <f t="shared" si="36"/>
        <v>0</v>
      </c>
      <c r="I75" s="120"/>
      <c r="J75" s="7"/>
      <c r="K75" s="83">
        <f t="shared" si="37"/>
        <v>0</v>
      </c>
      <c r="L75" s="111">
        <f t="shared" si="38"/>
        <v>0</v>
      </c>
    </row>
    <row r="76" spans="1:12" customFormat="1" ht="13" x14ac:dyDescent="0.3">
      <c r="A76" s="13">
        <v>10</v>
      </c>
      <c r="B76" s="14"/>
      <c r="C76" s="141" t="str">
        <f t="shared" si="20"/>
        <v>FC</v>
      </c>
      <c r="D76" s="117"/>
      <c r="E76" s="7"/>
      <c r="F76" s="41">
        <f t="shared" si="34"/>
        <v>0</v>
      </c>
      <c r="G76" s="142">
        <f t="shared" si="21"/>
        <v>0.12345</v>
      </c>
      <c r="H76" s="83">
        <f t="shared" si="36"/>
        <v>0</v>
      </c>
      <c r="I76" s="120"/>
      <c r="J76" s="7"/>
      <c r="K76" s="83">
        <f t="shared" si="37"/>
        <v>0</v>
      </c>
      <c r="L76" s="111">
        <f t="shared" si="38"/>
        <v>0</v>
      </c>
    </row>
    <row r="77" spans="1:12" customFormat="1" ht="13" x14ac:dyDescent="0.3">
      <c r="A77" s="13"/>
      <c r="B77" s="14"/>
      <c r="C77" s="141" t="str">
        <f t="shared" si="20"/>
        <v>FC</v>
      </c>
      <c r="D77" s="117"/>
      <c r="E77" s="7"/>
      <c r="F77" s="41">
        <f t="shared" si="34"/>
        <v>0</v>
      </c>
      <c r="G77" s="142">
        <f t="shared" si="21"/>
        <v>0.12345</v>
      </c>
      <c r="H77" s="83">
        <f t="shared" si="36"/>
        <v>0</v>
      </c>
      <c r="I77" s="120"/>
      <c r="J77" s="7"/>
      <c r="K77" s="83">
        <f t="shared" si="37"/>
        <v>0</v>
      </c>
      <c r="L77" s="111">
        <f t="shared" si="38"/>
        <v>0</v>
      </c>
    </row>
    <row r="78" spans="1:12" customFormat="1" ht="13" x14ac:dyDescent="0.3">
      <c r="A78" s="46" t="s">
        <v>192</v>
      </c>
      <c r="B78" s="47" t="s">
        <v>187</v>
      </c>
      <c r="C78" s="162"/>
      <c r="D78" s="63"/>
      <c r="E78" s="41"/>
      <c r="F78" s="41"/>
      <c r="G78" s="42"/>
      <c r="H78" s="83"/>
      <c r="I78" s="119"/>
      <c r="J78" s="41"/>
      <c r="K78" s="83"/>
      <c r="L78" s="111"/>
    </row>
    <row r="79" spans="1:12" customFormat="1" ht="13" x14ac:dyDescent="0.3">
      <c r="A79" s="13">
        <v>1</v>
      </c>
      <c r="B79" s="14"/>
      <c r="C79" s="141" t="str">
        <f t="shared" ref="C79" si="39">$B$7</f>
        <v>FC</v>
      </c>
      <c r="D79" s="117"/>
      <c r="E79" s="7"/>
      <c r="F79" s="41">
        <f t="shared" ref="F79:F88" si="40">D79*E79</f>
        <v>0</v>
      </c>
      <c r="G79" s="142">
        <f t="shared" ref="G79" si="41">$B$8</f>
        <v>0.12345</v>
      </c>
      <c r="H79" s="83">
        <f t="shared" ref="H79:H88" si="42">IF(G79&lt;&gt;0,F79/G79,0)</f>
        <v>0</v>
      </c>
      <c r="I79" s="120"/>
      <c r="J79" s="7"/>
      <c r="K79" s="83">
        <f t="shared" ref="K79:K88" si="43">I79*J79</f>
        <v>0</v>
      </c>
      <c r="L79" s="111">
        <f t="shared" ref="L79:L88" si="44">IF(OR(J79&gt;0,H79&gt;0),H79+K79,0)</f>
        <v>0</v>
      </c>
    </row>
    <row r="80" spans="1:12" customFormat="1" ht="13" x14ac:dyDescent="0.3">
      <c r="A80" s="13">
        <v>2</v>
      </c>
      <c r="B80" s="14"/>
      <c r="C80" s="141" t="str">
        <f t="shared" si="20"/>
        <v>FC</v>
      </c>
      <c r="D80" s="117"/>
      <c r="E80" s="7"/>
      <c r="F80" s="41">
        <f t="shared" si="40"/>
        <v>0</v>
      </c>
      <c r="G80" s="142">
        <f t="shared" si="21"/>
        <v>0.12345</v>
      </c>
      <c r="H80" s="83">
        <f t="shared" si="42"/>
        <v>0</v>
      </c>
      <c r="I80" s="120"/>
      <c r="J80" s="7"/>
      <c r="K80" s="83">
        <f t="shared" si="43"/>
        <v>0</v>
      </c>
      <c r="L80" s="111">
        <f t="shared" si="44"/>
        <v>0</v>
      </c>
    </row>
    <row r="81" spans="1:12" customFormat="1" ht="13" x14ac:dyDescent="0.3">
      <c r="A81" s="13">
        <v>3</v>
      </c>
      <c r="B81" s="14"/>
      <c r="C81" s="141" t="str">
        <f t="shared" si="20"/>
        <v>FC</v>
      </c>
      <c r="D81" s="117"/>
      <c r="E81" s="7"/>
      <c r="F81" s="41">
        <f t="shared" si="40"/>
        <v>0</v>
      </c>
      <c r="G81" s="142">
        <f t="shared" si="21"/>
        <v>0.12345</v>
      </c>
      <c r="H81" s="83">
        <f t="shared" si="42"/>
        <v>0</v>
      </c>
      <c r="I81" s="120"/>
      <c r="J81" s="7"/>
      <c r="K81" s="83">
        <f t="shared" si="43"/>
        <v>0</v>
      </c>
      <c r="L81" s="111">
        <f t="shared" si="44"/>
        <v>0</v>
      </c>
    </row>
    <row r="82" spans="1:12" customFormat="1" ht="13" x14ac:dyDescent="0.3">
      <c r="A82" s="13">
        <v>4</v>
      </c>
      <c r="B82" s="14"/>
      <c r="C82" s="141" t="str">
        <f t="shared" si="20"/>
        <v>FC</v>
      </c>
      <c r="D82" s="117"/>
      <c r="E82" s="7"/>
      <c r="F82" s="41">
        <f t="shared" si="40"/>
        <v>0</v>
      </c>
      <c r="G82" s="142">
        <f t="shared" si="21"/>
        <v>0.12345</v>
      </c>
      <c r="H82" s="83">
        <f t="shared" si="42"/>
        <v>0</v>
      </c>
      <c r="I82" s="120"/>
      <c r="J82" s="7"/>
      <c r="K82" s="83">
        <f t="shared" si="43"/>
        <v>0</v>
      </c>
      <c r="L82" s="111">
        <f t="shared" si="44"/>
        <v>0</v>
      </c>
    </row>
    <row r="83" spans="1:12" customFormat="1" ht="13" x14ac:dyDescent="0.3">
      <c r="A83" s="13">
        <v>5</v>
      </c>
      <c r="B83" s="14"/>
      <c r="C83" s="141" t="str">
        <f t="shared" si="20"/>
        <v>FC</v>
      </c>
      <c r="D83" s="117"/>
      <c r="E83" s="7"/>
      <c r="F83" s="41">
        <f t="shared" si="40"/>
        <v>0</v>
      </c>
      <c r="G83" s="142">
        <f t="shared" si="21"/>
        <v>0.12345</v>
      </c>
      <c r="H83" s="83">
        <f t="shared" si="42"/>
        <v>0</v>
      </c>
      <c r="I83" s="120"/>
      <c r="J83" s="7"/>
      <c r="K83" s="83">
        <f t="shared" si="43"/>
        <v>0</v>
      </c>
      <c r="L83" s="111">
        <f t="shared" si="44"/>
        <v>0</v>
      </c>
    </row>
    <row r="84" spans="1:12" customFormat="1" ht="13" x14ac:dyDescent="0.3">
      <c r="A84" s="13">
        <v>6</v>
      </c>
      <c r="B84" s="14"/>
      <c r="C84" s="141" t="str">
        <f t="shared" si="20"/>
        <v>FC</v>
      </c>
      <c r="D84" s="117"/>
      <c r="E84" s="7"/>
      <c r="F84" s="41">
        <f t="shared" si="40"/>
        <v>0</v>
      </c>
      <c r="G84" s="142">
        <f t="shared" si="21"/>
        <v>0.12345</v>
      </c>
      <c r="H84" s="83">
        <f t="shared" si="42"/>
        <v>0</v>
      </c>
      <c r="I84" s="120"/>
      <c r="J84" s="7"/>
      <c r="K84" s="83">
        <f t="shared" si="43"/>
        <v>0</v>
      </c>
      <c r="L84" s="111">
        <f t="shared" si="44"/>
        <v>0</v>
      </c>
    </row>
    <row r="85" spans="1:12" customFormat="1" ht="13" x14ac:dyDescent="0.3">
      <c r="A85" s="13">
        <v>7</v>
      </c>
      <c r="B85" s="14"/>
      <c r="C85" s="141" t="str">
        <f t="shared" si="20"/>
        <v>FC</v>
      </c>
      <c r="D85" s="117"/>
      <c r="E85" s="7"/>
      <c r="F85" s="41">
        <f t="shared" si="40"/>
        <v>0</v>
      </c>
      <c r="G85" s="142">
        <f t="shared" si="21"/>
        <v>0.12345</v>
      </c>
      <c r="H85" s="83">
        <f t="shared" si="42"/>
        <v>0</v>
      </c>
      <c r="I85" s="120"/>
      <c r="J85" s="7"/>
      <c r="K85" s="83">
        <f t="shared" si="43"/>
        <v>0</v>
      </c>
      <c r="L85" s="111">
        <f t="shared" si="44"/>
        <v>0</v>
      </c>
    </row>
    <row r="86" spans="1:12" customFormat="1" ht="13" x14ac:dyDescent="0.3">
      <c r="A86" s="13">
        <v>8</v>
      </c>
      <c r="B86" s="14"/>
      <c r="C86" s="141" t="str">
        <f t="shared" si="20"/>
        <v>FC</v>
      </c>
      <c r="D86" s="117"/>
      <c r="E86" s="7"/>
      <c r="F86" s="41">
        <f t="shared" si="40"/>
        <v>0</v>
      </c>
      <c r="G86" s="142">
        <f t="shared" si="21"/>
        <v>0.12345</v>
      </c>
      <c r="H86" s="83">
        <f t="shared" si="42"/>
        <v>0</v>
      </c>
      <c r="I86" s="120"/>
      <c r="J86" s="7"/>
      <c r="K86" s="83">
        <f t="shared" si="43"/>
        <v>0</v>
      </c>
      <c r="L86" s="111">
        <f t="shared" si="44"/>
        <v>0</v>
      </c>
    </row>
    <row r="87" spans="1:12" customFormat="1" ht="13" x14ac:dyDescent="0.3">
      <c r="A87" s="13">
        <v>9</v>
      </c>
      <c r="B87" s="14"/>
      <c r="C87" s="141" t="str">
        <f t="shared" si="20"/>
        <v>FC</v>
      </c>
      <c r="D87" s="117"/>
      <c r="E87" s="7"/>
      <c r="F87" s="41">
        <f t="shared" si="40"/>
        <v>0</v>
      </c>
      <c r="G87" s="142">
        <f t="shared" si="21"/>
        <v>0.12345</v>
      </c>
      <c r="H87" s="83">
        <f t="shared" si="42"/>
        <v>0</v>
      </c>
      <c r="I87" s="120"/>
      <c r="J87" s="7"/>
      <c r="K87" s="83">
        <f t="shared" si="43"/>
        <v>0</v>
      </c>
      <c r="L87" s="111">
        <f t="shared" si="44"/>
        <v>0</v>
      </c>
    </row>
    <row r="88" spans="1:12" customFormat="1" ht="13" x14ac:dyDescent="0.3">
      <c r="A88" s="13">
        <v>10</v>
      </c>
      <c r="B88" s="14"/>
      <c r="C88" s="141" t="str">
        <f t="shared" si="20"/>
        <v>FC</v>
      </c>
      <c r="D88" s="117"/>
      <c r="E88" s="7"/>
      <c r="F88" s="41">
        <f t="shared" si="40"/>
        <v>0</v>
      </c>
      <c r="G88" s="142">
        <f t="shared" si="21"/>
        <v>0.12345</v>
      </c>
      <c r="H88" s="83">
        <f t="shared" si="42"/>
        <v>0</v>
      </c>
      <c r="I88" s="120"/>
      <c r="J88" s="7"/>
      <c r="K88" s="83">
        <f t="shared" si="43"/>
        <v>0</v>
      </c>
      <c r="L88" s="111">
        <f t="shared" si="44"/>
        <v>0</v>
      </c>
    </row>
    <row r="89" spans="1:12" customFormat="1" ht="13" x14ac:dyDescent="0.3">
      <c r="A89" s="13"/>
      <c r="B89" s="14"/>
      <c r="C89" s="141" t="str">
        <f t="shared" si="20"/>
        <v>FC</v>
      </c>
      <c r="D89" s="117"/>
      <c r="E89" s="7"/>
      <c r="F89" s="41">
        <f t="shared" ref="F89:F90" si="45">D89*E89</f>
        <v>0</v>
      </c>
      <c r="G89" s="142">
        <f t="shared" si="21"/>
        <v>0.12345</v>
      </c>
      <c r="H89" s="83">
        <f t="shared" ref="H89:H90" si="46">IF(G89&lt;&gt;0,F89/G89,0)</f>
        <v>0</v>
      </c>
      <c r="I89" s="120"/>
      <c r="J89" s="7"/>
      <c r="K89" s="83">
        <f t="shared" ref="K89:K90" si="47">I89*J89</f>
        <v>0</v>
      </c>
      <c r="L89" s="111">
        <f t="shared" ref="L89:L90" si="48">IF(OR(J89&gt;0,H89&gt;0),H89+K89,0)</f>
        <v>0</v>
      </c>
    </row>
    <row r="90" spans="1:12" customFormat="1" ht="13.5" thickBot="1" x14ac:dyDescent="0.35">
      <c r="A90" s="29"/>
      <c r="B90" s="31"/>
      <c r="C90" s="141" t="str">
        <f t="shared" si="20"/>
        <v>FC</v>
      </c>
      <c r="D90" s="117"/>
      <c r="E90" s="7"/>
      <c r="F90" s="41">
        <f t="shared" si="45"/>
        <v>0</v>
      </c>
      <c r="G90" s="142">
        <f t="shared" si="21"/>
        <v>0.12345</v>
      </c>
      <c r="H90" s="83">
        <f t="shared" si="46"/>
        <v>0</v>
      </c>
      <c r="I90" s="120"/>
      <c r="J90" s="7"/>
      <c r="K90" s="83">
        <f t="shared" si="47"/>
        <v>0</v>
      </c>
      <c r="L90" s="111">
        <f t="shared" si="48"/>
        <v>0</v>
      </c>
    </row>
    <row r="91" spans="1:12" customFormat="1" ht="13.5" thickBot="1" x14ac:dyDescent="0.35">
      <c r="A91" s="49"/>
      <c r="B91" s="54" t="str">
        <f>+"SUB-TOTAL:  "&amp;A15</f>
        <v>SUB-TOTAL:  G5_1</v>
      </c>
      <c r="C91" s="51"/>
      <c r="D91" s="128"/>
      <c r="E91" s="44"/>
      <c r="F91" s="44">
        <f>SUM(F15:F90)</f>
        <v>0</v>
      </c>
      <c r="G91" s="118">
        <f>$B$8</f>
        <v>0.12345</v>
      </c>
      <c r="H91" s="106">
        <f>SUM(H15:H90)</f>
        <v>0</v>
      </c>
      <c r="I91" s="126"/>
      <c r="J91" s="44"/>
      <c r="K91" s="106">
        <f>SUM(K15:K90)</f>
        <v>0</v>
      </c>
      <c r="L91" s="113">
        <f>SUM(L15:L90)</f>
        <v>0</v>
      </c>
    </row>
    <row r="92" spans="1:12" customFormat="1" ht="13" x14ac:dyDescent="0.3">
      <c r="A92" s="1"/>
      <c r="B92" s="1"/>
      <c r="C92" s="4"/>
      <c r="D92" s="129"/>
      <c r="E92" s="136"/>
      <c r="F92" s="136"/>
      <c r="G92" s="1"/>
      <c r="H92" s="107"/>
      <c r="I92" s="123"/>
      <c r="J92" s="136"/>
      <c r="K92" s="138"/>
      <c r="L92" s="138"/>
    </row>
    <row r="93" spans="1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1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1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1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ht="10.5" x14ac:dyDescent="0.25">
      <c r="D103" s="130"/>
      <c r="E103" s="135"/>
      <c r="F103" s="137"/>
      <c r="H103" s="108"/>
      <c r="I103" s="124"/>
      <c r="J103" s="135"/>
      <c r="K103" s="139"/>
      <c r="L103" s="139"/>
    </row>
    <row r="104" spans="4:12" ht="10.5" x14ac:dyDescent="0.25">
      <c r="D104" s="130"/>
      <c r="E104" s="135"/>
      <c r="F104" s="137"/>
      <c r="H104" s="108"/>
      <c r="I104" s="124"/>
      <c r="J104" s="135"/>
      <c r="K104" s="139"/>
      <c r="L104" s="139"/>
    </row>
    <row r="105" spans="4:12" ht="10.5" x14ac:dyDescent="0.25">
      <c r="D105" s="130"/>
      <c r="E105" s="135"/>
      <c r="F105" s="137"/>
      <c r="H105" s="108"/>
      <c r="I105" s="124"/>
      <c r="J105" s="135"/>
      <c r="K105" s="139"/>
      <c r="L105" s="139"/>
    </row>
    <row r="106" spans="4:12" ht="10.5" x14ac:dyDescent="0.25">
      <c r="D106" s="130"/>
      <c r="E106" s="135"/>
      <c r="F106" s="137"/>
      <c r="H106" s="108"/>
      <c r="I106" s="124"/>
      <c r="J106" s="135"/>
      <c r="K106" s="139"/>
      <c r="L106" s="139"/>
    </row>
    <row r="107" spans="4:12" ht="10.5" x14ac:dyDescent="0.25">
      <c r="D107" s="130"/>
      <c r="E107" s="135"/>
      <c r="F107" s="137"/>
      <c r="H107" s="108"/>
      <c r="I107" s="124"/>
      <c r="J107" s="135"/>
      <c r="K107" s="139"/>
      <c r="L107" s="139"/>
    </row>
    <row r="108" spans="4:12" ht="10.5" x14ac:dyDescent="0.25">
      <c r="D108" s="130"/>
      <c r="E108" s="135"/>
      <c r="F108" s="137"/>
      <c r="H108" s="108"/>
      <c r="I108" s="124"/>
      <c r="J108" s="135"/>
      <c r="K108" s="139"/>
      <c r="L108" s="139"/>
    </row>
    <row r="109" spans="4:12" ht="10.5" x14ac:dyDescent="0.25">
      <c r="D109" s="130"/>
      <c r="E109" s="135"/>
      <c r="F109" s="137"/>
      <c r="H109" s="108"/>
      <c r="I109" s="124"/>
      <c r="J109" s="135"/>
      <c r="K109" s="139"/>
      <c r="L109" s="139"/>
    </row>
    <row r="110" spans="4:12" ht="10.5" x14ac:dyDescent="0.25">
      <c r="D110" s="130"/>
      <c r="E110" s="135"/>
      <c r="F110" s="137"/>
      <c r="H110" s="108"/>
      <c r="I110" s="124"/>
      <c r="J110" s="135"/>
      <c r="K110" s="139"/>
      <c r="L110" s="139"/>
    </row>
    <row r="111" spans="4:12" ht="10.5" x14ac:dyDescent="0.25">
      <c r="D111" s="130"/>
      <c r="E111" s="135"/>
      <c r="F111" s="137"/>
      <c r="H111" s="108"/>
      <c r="I111" s="124"/>
      <c r="J111" s="135"/>
      <c r="K111" s="139"/>
      <c r="L111" s="139"/>
    </row>
    <row r="112" spans="4:12" ht="10.5" x14ac:dyDescent="0.25">
      <c r="D112" s="130"/>
      <c r="E112" s="135"/>
      <c r="F112" s="137"/>
      <c r="H112" s="108"/>
      <c r="I112" s="124"/>
      <c r="J112" s="135"/>
      <c r="K112" s="139"/>
      <c r="L112" s="139"/>
    </row>
    <row r="113" spans="4:12" ht="10.5" x14ac:dyDescent="0.25">
      <c r="D113" s="130"/>
      <c r="E113" s="135"/>
      <c r="F113" s="137"/>
      <c r="H113" s="108"/>
      <c r="I113" s="124"/>
      <c r="J113" s="135"/>
      <c r="K113" s="139"/>
      <c r="L113" s="139"/>
    </row>
    <row r="114" spans="4:12" ht="10.5" x14ac:dyDescent="0.25">
      <c r="D114" s="130"/>
      <c r="E114" s="135"/>
      <c r="F114" s="137"/>
      <c r="H114" s="108"/>
      <c r="I114" s="124"/>
      <c r="J114" s="135"/>
      <c r="K114" s="139"/>
      <c r="L114" s="139"/>
    </row>
    <row r="115" spans="4:12" ht="10.5" x14ac:dyDescent="0.25">
      <c r="D115" s="130"/>
      <c r="E115" s="135"/>
      <c r="F115" s="137"/>
      <c r="H115" s="108"/>
      <c r="I115" s="124"/>
      <c r="J115" s="135"/>
      <c r="K115" s="139"/>
      <c r="L115" s="139"/>
    </row>
    <row r="116" spans="4:12" ht="10.5" x14ac:dyDescent="0.25">
      <c r="D116" s="130"/>
      <c r="E116" s="135"/>
      <c r="F116" s="137"/>
      <c r="H116" s="108"/>
      <c r="I116" s="124"/>
      <c r="J116" s="135"/>
      <c r="K116" s="139"/>
      <c r="L116" s="139"/>
    </row>
    <row r="117" spans="4:12" ht="10.5" x14ac:dyDescent="0.25">
      <c r="D117" s="130"/>
      <c r="E117" s="135"/>
      <c r="F117" s="137"/>
      <c r="H117" s="108"/>
      <c r="I117" s="124"/>
      <c r="J117" s="135"/>
      <c r="K117" s="139"/>
      <c r="L117" s="139"/>
    </row>
    <row r="118" spans="4:12" ht="10.5" x14ac:dyDescent="0.25">
      <c r="D118" s="130"/>
      <c r="E118" s="135"/>
      <c r="F118" s="137"/>
      <c r="H118" s="108"/>
      <c r="I118" s="124"/>
      <c r="J118" s="135"/>
      <c r="K118" s="139"/>
      <c r="L118" s="139"/>
    </row>
    <row r="119" spans="4:12" ht="10.5" x14ac:dyDescent="0.25">
      <c r="D119" s="130"/>
      <c r="E119" s="135"/>
      <c r="F119" s="137"/>
      <c r="H119" s="108"/>
      <c r="I119" s="124"/>
      <c r="J119" s="135"/>
      <c r="K119" s="139"/>
      <c r="L119" s="139"/>
    </row>
    <row r="120" spans="4:12" ht="10.5" x14ac:dyDescent="0.25">
      <c r="D120" s="130"/>
      <c r="E120" s="135"/>
      <c r="F120" s="137"/>
      <c r="H120" s="108"/>
      <c r="I120" s="124"/>
      <c r="J120" s="135"/>
      <c r="K120" s="139"/>
      <c r="L120" s="139"/>
    </row>
    <row r="121" spans="4:12" ht="10.5" x14ac:dyDescent="0.25">
      <c r="D121" s="130"/>
      <c r="E121" s="135"/>
      <c r="F121" s="137"/>
      <c r="H121" s="108"/>
      <c r="I121" s="124"/>
      <c r="J121" s="135"/>
      <c r="K121" s="139"/>
      <c r="L121" s="139"/>
    </row>
    <row r="122" spans="4:12" ht="10.5" x14ac:dyDescent="0.25">
      <c r="D122" s="130"/>
      <c r="E122" s="135"/>
      <c r="F122" s="137"/>
      <c r="H122" s="108"/>
      <c r="I122" s="124"/>
      <c r="J122" s="135"/>
      <c r="K122" s="139"/>
      <c r="L122" s="139"/>
    </row>
    <row r="123" spans="4:12" ht="10.5" x14ac:dyDescent="0.25">
      <c r="D123" s="130"/>
      <c r="E123" s="135"/>
      <c r="F123" s="137"/>
      <c r="H123" s="108"/>
      <c r="I123" s="124"/>
      <c r="J123" s="135"/>
      <c r="K123" s="139"/>
      <c r="L123" s="139"/>
    </row>
    <row r="124" spans="4:12" ht="10.5" x14ac:dyDescent="0.25">
      <c r="D124" s="130"/>
      <c r="E124" s="135"/>
      <c r="F124" s="137"/>
      <c r="H124" s="108"/>
      <c r="I124" s="124"/>
      <c r="J124" s="135"/>
      <c r="K124" s="139"/>
      <c r="L124" s="139"/>
    </row>
    <row r="125" spans="4:12" ht="10.5" x14ac:dyDescent="0.25">
      <c r="D125" s="130"/>
      <c r="E125" s="135"/>
      <c r="F125" s="137"/>
      <c r="H125" s="108"/>
      <c r="I125" s="124"/>
      <c r="J125" s="135"/>
      <c r="K125" s="139"/>
      <c r="L125" s="139"/>
    </row>
    <row r="126" spans="4:12" ht="10.5" x14ac:dyDescent="0.25">
      <c r="D126" s="130"/>
      <c r="E126" s="135"/>
      <c r="F126" s="137"/>
      <c r="H126" s="108"/>
      <c r="I126" s="124"/>
      <c r="J126" s="135"/>
      <c r="K126" s="139"/>
      <c r="L126" s="139"/>
    </row>
    <row r="127" spans="4:12" ht="10.5" x14ac:dyDescent="0.25">
      <c r="D127" s="130"/>
      <c r="E127" s="135"/>
      <c r="F127" s="137"/>
      <c r="H127" s="108"/>
      <c r="I127" s="124"/>
      <c r="J127" s="135"/>
      <c r="K127" s="139"/>
      <c r="L127" s="139"/>
    </row>
    <row r="128" spans="4:12" ht="10.5" x14ac:dyDescent="0.25">
      <c r="D128" s="130"/>
      <c r="E128" s="135"/>
      <c r="F128" s="137"/>
      <c r="H128" s="108"/>
      <c r="I128" s="124"/>
      <c r="J128" s="135"/>
      <c r="K128" s="139"/>
      <c r="L128" s="139"/>
    </row>
    <row r="129" spans="4:12" ht="10.5" x14ac:dyDescent="0.25">
      <c r="D129" s="130"/>
      <c r="E129" s="135"/>
      <c r="F129" s="137"/>
      <c r="H129" s="108"/>
      <c r="I129" s="124"/>
      <c r="J129" s="135"/>
      <c r="K129" s="139"/>
      <c r="L129" s="139"/>
    </row>
    <row r="130" spans="4:12" ht="10.5" x14ac:dyDescent="0.25">
      <c r="D130" s="130"/>
      <c r="E130" s="135"/>
      <c r="F130" s="137"/>
      <c r="H130" s="108"/>
      <c r="I130" s="124"/>
      <c r="J130" s="135"/>
      <c r="K130" s="139"/>
      <c r="L130" s="139"/>
    </row>
    <row r="131" spans="4:12" ht="10.5" x14ac:dyDescent="0.25">
      <c r="D131" s="130"/>
      <c r="E131" s="135"/>
      <c r="F131" s="137"/>
      <c r="H131" s="108"/>
      <c r="I131" s="124"/>
      <c r="J131" s="135"/>
      <c r="K131" s="139"/>
      <c r="L131" s="139"/>
    </row>
    <row r="132" spans="4:12" ht="10.5" x14ac:dyDescent="0.25">
      <c r="D132" s="130"/>
      <c r="E132" s="135"/>
      <c r="F132" s="137"/>
      <c r="H132" s="108"/>
      <c r="I132" s="124"/>
      <c r="J132" s="135"/>
      <c r="K132" s="139"/>
      <c r="L132" s="139"/>
    </row>
    <row r="133" spans="4:12" ht="10.5" x14ac:dyDescent="0.25">
      <c r="D133" s="130"/>
      <c r="E133" s="135"/>
      <c r="F133" s="137"/>
      <c r="H133" s="108"/>
      <c r="I133" s="124"/>
      <c r="J133" s="135"/>
      <c r="K133" s="139"/>
      <c r="L133" s="139"/>
    </row>
    <row r="134" spans="4:12" ht="10.5" x14ac:dyDescent="0.25">
      <c r="D134" s="130"/>
      <c r="E134" s="135"/>
      <c r="F134" s="137"/>
      <c r="H134" s="108"/>
      <c r="I134" s="124"/>
      <c r="J134" s="135"/>
      <c r="K134" s="139"/>
      <c r="L134" s="139"/>
    </row>
    <row r="135" spans="4:12" ht="10.5" x14ac:dyDescent="0.25">
      <c r="D135" s="130"/>
      <c r="E135" s="135"/>
      <c r="F135" s="137"/>
      <c r="H135" s="108"/>
      <c r="I135" s="124"/>
      <c r="J135" s="135"/>
      <c r="K135" s="139"/>
      <c r="L135" s="139"/>
    </row>
    <row r="136" spans="4:12" ht="10.5" x14ac:dyDescent="0.25">
      <c r="D136" s="130"/>
      <c r="E136" s="135"/>
      <c r="F136" s="137"/>
      <c r="H136" s="108"/>
      <c r="I136" s="124"/>
      <c r="J136" s="135"/>
      <c r="K136" s="139"/>
      <c r="L136" s="139"/>
    </row>
    <row r="137" spans="4:12" ht="10.5" x14ac:dyDescent="0.25">
      <c r="D137" s="130"/>
      <c r="E137" s="135"/>
      <c r="F137" s="137"/>
      <c r="H137" s="108"/>
      <c r="I137" s="124"/>
      <c r="J137" s="135"/>
      <c r="K137" s="139"/>
      <c r="L137" s="139"/>
    </row>
    <row r="138" spans="4:12" ht="10.5" x14ac:dyDescent="0.25">
      <c r="D138" s="130"/>
      <c r="E138" s="135"/>
      <c r="F138" s="137"/>
      <c r="H138" s="108"/>
      <c r="I138" s="124"/>
      <c r="J138" s="135"/>
      <c r="K138" s="139"/>
      <c r="L138" s="139"/>
    </row>
    <row r="139" spans="4:12" ht="10.5" x14ac:dyDescent="0.25">
      <c r="D139" s="130"/>
      <c r="E139" s="135"/>
      <c r="F139" s="137"/>
      <c r="H139" s="108"/>
      <c r="I139" s="124"/>
      <c r="J139" s="135"/>
      <c r="K139" s="139"/>
      <c r="L139" s="139"/>
    </row>
    <row r="140" spans="4:12" ht="10.5" x14ac:dyDescent="0.25">
      <c r="D140" s="130"/>
      <c r="E140" s="135"/>
      <c r="F140" s="137"/>
      <c r="H140" s="108"/>
      <c r="I140" s="124"/>
      <c r="J140" s="135"/>
      <c r="K140" s="139"/>
      <c r="L140" s="139"/>
    </row>
    <row r="141" spans="4:12" ht="10.5" x14ac:dyDescent="0.25">
      <c r="D141" s="130"/>
      <c r="E141" s="135"/>
      <c r="F141" s="137"/>
      <c r="H141" s="108"/>
      <c r="I141" s="124"/>
      <c r="J141" s="135"/>
      <c r="K141" s="139"/>
      <c r="L141" s="139"/>
    </row>
    <row r="142" spans="4:12" ht="10.5" x14ac:dyDescent="0.25">
      <c r="D142" s="130"/>
      <c r="E142" s="135"/>
      <c r="F142" s="137"/>
      <c r="H142" s="108"/>
      <c r="I142" s="124"/>
      <c r="J142" s="135"/>
      <c r="K142" s="139"/>
      <c r="L142" s="139"/>
    </row>
    <row r="143" spans="4:12" ht="10.5" x14ac:dyDescent="0.25">
      <c r="D143" s="130"/>
      <c r="E143" s="135"/>
      <c r="F143" s="137"/>
      <c r="H143" s="108"/>
      <c r="I143" s="124"/>
      <c r="J143" s="135"/>
      <c r="K143" s="139"/>
      <c r="L143" s="139"/>
    </row>
    <row r="144" spans="4:12" ht="10.5" x14ac:dyDescent="0.25">
      <c r="D144" s="130"/>
      <c r="E144" s="135"/>
      <c r="F144" s="137"/>
      <c r="H144" s="108"/>
      <c r="I144" s="124"/>
      <c r="J144" s="135"/>
      <c r="K144" s="139"/>
      <c r="L144" s="139"/>
    </row>
    <row r="145" spans="4:12" ht="10.5" x14ac:dyDescent="0.25">
      <c r="D145" s="130"/>
      <c r="E145" s="135"/>
      <c r="F145" s="137"/>
      <c r="H145" s="108"/>
      <c r="I145" s="124"/>
      <c r="J145" s="135"/>
      <c r="K145" s="139"/>
      <c r="L145" s="139"/>
    </row>
    <row r="146" spans="4:12" ht="10.5" x14ac:dyDescent="0.25">
      <c r="D146" s="130"/>
      <c r="E146" s="135"/>
      <c r="F146" s="137"/>
      <c r="H146" s="108"/>
      <c r="I146" s="124"/>
      <c r="J146" s="135"/>
      <c r="K146" s="139"/>
      <c r="L146" s="139"/>
    </row>
    <row r="147" spans="4:12" x14ac:dyDescent="0.2">
      <c r="E147" s="70"/>
      <c r="F147" s="102"/>
    </row>
    <row r="148" spans="4:12" x14ac:dyDescent="0.2">
      <c r="E148" s="70"/>
      <c r="F148" s="102"/>
    </row>
    <row r="149" spans="4:12" x14ac:dyDescent="0.2">
      <c r="E149" s="70"/>
      <c r="F149" s="102"/>
    </row>
  </sheetData>
  <mergeCells count="14">
    <mergeCell ref="L12:L14"/>
    <mergeCell ref="E12:E14"/>
    <mergeCell ref="F12:F14"/>
    <mergeCell ref="H12:H14"/>
    <mergeCell ref="J12:J14"/>
    <mergeCell ref="K12:K14"/>
    <mergeCell ref="A1:B1"/>
    <mergeCell ref="A2:B2"/>
    <mergeCell ref="C10:H11"/>
    <mergeCell ref="I10:K11"/>
    <mergeCell ref="B12:B14"/>
    <mergeCell ref="A12:A14"/>
    <mergeCell ref="C12:C14"/>
    <mergeCell ref="G12:G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4" tint="0.39997558519241921"/>
  </sheetPr>
  <dimension ref="A1:L105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2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208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33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34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34" t="s">
        <v>44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33" t="s">
        <v>23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87" t="s">
        <v>12</v>
      </c>
      <c r="D10" s="288"/>
      <c r="E10" s="288"/>
      <c r="F10" s="288"/>
      <c r="G10" s="288"/>
      <c r="H10" s="289"/>
      <c r="I10" s="287" t="s">
        <v>0</v>
      </c>
      <c r="J10" s="288"/>
      <c r="K10" s="289"/>
      <c r="L10" s="35"/>
    </row>
    <row r="11" spans="1:12" customFormat="1" ht="13" thickBot="1" x14ac:dyDescent="0.3">
      <c r="A11" s="1"/>
      <c r="B11" s="1"/>
      <c r="C11" s="290"/>
      <c r="D11" s="291"/>
      <c r="E11" s="291"/>
      <c r="F11" s="291"/>
      <c r="G11" s="291"/>
      <c r="H11" s="292"/>
      <c r="I11" s="290"/>
      <c r="J11" s="291"/>
      <c r="K11" s="292"/>
      <c r="L11" s="36"/>
    </row>
    <row r="12" spans="1:12" customFormat="1" ht="13" x14ac:dyDescent="0.2">
      <c r="A12" s="294" t="s">
        <v>25</v>
      </c>
      <c r="B12" s="293" t="s">
        <v>2</v>
      </c>
      <c r="C12" s="294" t="s">
        <v>5</v>
      </c>
      <c r="D12" s="78" t="s">
        <v>1</v>
      </c>
      <c r="E12" s="297" t="s">
        <v>6</v>
      </c>
      <c r="F12" s="297" t="s">
        <v>7</v>
      </c>
      <c r="G12" s="297" t="str">
        <f>"ROE: 1R = "&amp;'Bidder Info'!$D$5</f>
        <v>ROE: 1R = 0.12345</v>
      </c>
      <c r="H12" s="301" t="s">
        <v>11</v>
      </c>
      <c r="I12" s="77" t="s">
        <v>1</v>
      </c>
      <c r="J12" s="297" t="s">
        <v>8</v>
      </c>
      <c r="K12" s="301" t="s">
        <v>9</v>
      </c>
      <c r="L12" s="298" t="s">
        <v>10</v>
      </c>
    </row>
    <row r="13" spans="1:12" customFormat="1" ht="13" x14ac:dyDescent="0.2">
      <c r="A13" s="295"/>
      <c r="B13" s="263"/>
      <c r="C13" s="295"/>
      <c r="D13" s="79"/>
      <c r="E13" s="254"/>
      <c r="F13" s="254"/>
      <c r="G13" s="254"/>
      <c r="H13" s="302"/>
      <c r="I13" s="71"/>
      <c r="J13" s="254"/>
      <c r="K13" s="302"/>
      <c r="L13" s="299"/>
    </row>
    <row r="14" spans="1:12" customFormat="1" ht="13" x14ac:dyDescent="0.2">
      <c r="A14" s="296"/>
      <c r="B14" s="264"/>
      <c r="C14" s="296"/>
      <c r="D14" s="80"/>
      <c r="E14" s="255"/>
      <c r="F14" s="255"/>
      <c r="G14" s="255"/>
      <c r="H14" s="303"/>
      <c r="I14" s="72"/>
      <c r="J14" s="255"/>
      <c r="K14" s="303"/>
      <c r="L14" s="300"/>
    </row>
    <row r="15" spans="1:12" customFormat="1" ht="13" x14ac:dyDescent="0.3">
      <c r="A15" s="37" t="str">
        <f>B5</f>
        <v>G5.2</v>
      </c>
      <c r="B15" s="38" t="str">
        <f>B6</f>
        <v>Test Equipment</v>
      </c>
      <c r="C15" s="37"/>
      <c r="D15" s="63"/>
      <c r="E15" s="40"/>
      <c r="F15" s="40"/>
      <c r="G15" s="40"/>
      <c r="H15" s="104"/>
      <c r="I15" s="103"/>
      <c r="J15" s="40"/>
      <c r="K15" s="104"/>
      <c r="L15" s="110"/>
    </row>
    <row r="16" spans="1:12" customFormat="1" ht="13" x14ac:dyDescent="0.3">
      <c r="A16" s="46" t="s">
        <v>90</v>
      </c>
      <c r="B16" s="50" t="s">
        <v>74</v>
      </c>
      <c r="C16" s="45"/>
      <c r="D16" s="63"/>
      <c r="E16" s="41"/>
      <c r="F16" s="41"/>
      <c r="G16" s="42"/>
      <c r="H16" s="83"/>
      <c r="I16" s="119"/>
      <c r="J16" s="41"/>
      <c r="K16" s="83"/>
      <c r="L16" s="111"/>
    </row>
    <row r="17" spans="1:12" customFormat="1" ht="13" x14ac:dyDescent="0.3">
      <c r="A17" s="45"/>
      <c r="B17" s="60" t="s">
        <v>50</v>
      </c>
      <c r="C17" s="141" t="str">
        <f t="shared" ref="C17" si="0">$B$7</f>
        <v>FC</v>
      </c>
      <c r="D17" s="117"/>
      <c r="E17" s="7"/>
      <c r="F17" s="41">
        <f t="shared" ref="F17" si="1">D17*E17</f>
        <v>0</v>
      </c>
      <c r="G17" s="142">
        <f t="shared" ref="G17" si="2">$B$8</f>
        <v>0.12345</v>
      </c>
      <c r="H17" s="83">
        <f t="shared" ref="H17" si="3">IF(G17&lt;&gt;0,F17/G17,0)</f>
        <v>0</v>
      </c>
      <c r="I17" s="120"/>
      <c r="J17" s="7"/>
      <c r="K17" s="83">
        <f t="shared" ref="K17" si="4">I17*J17</f>
        <v>0</v>
      </c>
      <c r="L17" s="111">
        <f t="shared" ref="L17" si="5">IF(OR(J17&gt;0,H17&gt;0),H17+K17,0)</f>
        <v>0</v>
      </c>
    </row>
    <row r="18" spans="1:12" customFormat="1" ht="13" x14ac:dyDescent="0.3">
      <c r="A18" s="13"/>
      <c r="B18" s="14"/>
      <c r="C18" s="141" t="str">
        <f t="shared" ref="C18:C40" si="6">$B$7</f>
        <v>FC</v>
      </c>
      <c r="D18" s="117"/>
      <c r="E18" s="7"/>
      <c r="F18" s="41">
        <f>D18*E18</f>
        <v>0</v>
      </c>
      <c r="G18" s="142">
        <f t="shared" ref="G18:G40" si="7">$B$8</f>
        <v>0.12345</v>
      </c>
      <c r="H18" s="83">
        <f>IF(G18&lt;&gt;0,F18/G18,0)</f>
        <v>0</v>
      </c>
      <c r="I18" s="120"/>
      <c r="J18" s="7"/>
      <c r="K18" s="83">
        <f>I18*J18</f>
        <v>0</v>
      </c>
      <c r="L18" s="111">
        <f t="shared" ref="L18:L40" si="8">IF(OR(J18&gt;0,H18&gt;0),H18+K18,0)</f>
        <v>0</v>
      </c>
    </row>
    <row r="19" spans="1:12" customFormat="1" ht="13" x14ac:dyDescent="0.3">
      <c r="A19" s="13"/>
      <c r="B19" s="14"/>
      <c r="C19" s="141" t="str">
        <f t="shared" si="6"/>
        <v>FC</v>
      </c>
      <c r="D19" s="117"/>
      <c r="E19" s="7"/>
      <c r="F19" s="41">
        <f t="shared" ref="F19:F40" si="9">D19*E19</f>
        <v>0</v>
      </c>
      <c r="G19" s="142">
        <f t="shared" si="7"/>
        <v>0.12345</v>
      </c>
      <c r="H19" s="83">
        <f t="shared" ref="H19:H40" si="10">IF(G19&lt;&gt;0,F19/G19,0)</f>
        <v>0</v>
      </c>
      <c r="I19" s="120"/>
      <c r="J19" s="7"/>
      <c r="K19" s="83">
        <f t="shared" ref="K19:K40" si="11">I19*J19</f>
        <v>0</v>
      </c>
      <c r="L19" s="111">
        <f t="shared" si="8"/>
        <v>0</v>
      </c>
    </row>
    <row r="20" spans="1:12" customFormat="1" ht="13" x14ac:dyDescent="0.3">
      <c r="A20" s="13"/>
      <c r="B20" s="14"/>
      <c r="C20" s="141" t="str">
        <f t="shared" si="6"/>
        <v>FC</v>
      </c>
      <c r="D20" s="117"/>
      <c r="E20" s="7"/>
      <c r="F20" s="41">
        <f t="shared" si="9"/>
        <v>0</v>
      </c>
      <c r="G20" s="142">
        <f t="shared" si="7"/>
        <v>0.12345</v>
      </c>
      <c r="H20" s="83">
        <f t="shared" si="10"/>
        <v>0</v>
      </c>
      <c r="I20" s="120"/>
      <c r="J20" s="7"/>
      <c r="K20" s="83">
        <f t="shared" si="11"/>
        <v>0</v>
      </c>
      <c r="L20" s="111">
        <f t="shared" si="8"/>
        <v>0</v>
      </c>
    </row>
    <row r="21" spans="1:12" customFormat="1" ht="13" x14ac:dyDescent="0.3">
      <c r="A21" s="13"/>
      <c r="B21" s="14"/>
      <c r="C21" s="141" t="str">
        <f t="shared" si="6"/>
        <v>FC</v>
      </c>
      <c r="D21" s="117"/>
      <c r="E21" s="7"/>
      <c r="F21" s="41">
        <f t="shared" si="9"/>
        <v>0</v>
      </c>
      <c r="G21" s="142">
        <f t="shared" si="7"/>
        <v>0.12345</v>
      </c>
      <c r="H21" s="83">
        <f t="shared" si="10"/>
        <v>0</v>
      </c>
      <c r="I21" s="120"/>
      <c r="J21" s="7"/>
      <c r="K21" s="83">
        <f t="shared" si="11"/>
        <v>0</v>
      </c>
      <c r="L21" s="111">
        <f t="shared" si="8"/>
        <v>0</v>
      </c>
    </row>
    <row r="22" spans="1:12" customFormat="1" ht="13" x14ac:dyDescent="0.3">
      <c r="A22" s="13"/>
      <c r="B22" s="14"/>
      <c r="C22" s="141" t="str">
        <f t="shared" si="6"/>
        <v>FC</v>
      </c>
      <c r="D22" s="117"/>
      <c r="E22" s="7"/>
      <c r="F22" s="41">
        <f t="shared" si="9"/>
        <v>0</v>
      </c>
      <c r="G22" s="142">
        <f t="shared" si="7"/>
        <v>0.12345</v>
      </c>
      <c r="H22" s="83">
        <f t="shared" si="10"/>
        <v>0</v>
      </c>
      <c r="I22" s="120"/>
      <c r="J22" s="7"/>
      <c r="K22" s="83">
        <f t="shared" si="11"/>
        <v>0</v>
      </c>
      <c r="L22" s="111">
        <f t="shared" si="8"/>
        <v>0</v>
      </c>
    </row>
    <row r="23" spans="1:12" customFormat="1" ht="13" x14ac:dyDescent="0.3">
      <c r="A23" s="13"/>
      <c r="B23" s="14"/>
      <c r="C23" s="141" t="str">
        <f t="shared" si="6"/>
        <v>FC</v>
      </c>
      <c r="D23" s="117"/>
      <c r="E23" s="7"/>
      <c r="F23" s="41">
        <f t="shared" si="9"/>
        <v>0</v>
      </c>
      <c r="G23" s="142">
        <f t="shared" si="7"/>
        <v>0.12345</v>
      </c>
      <c r="H23" s="83">
        <f t="shared" si="10"/>
        <v>0</v>
      </c>
      <c r="I23" s="120"/>
      <c r="J23" s="7"/>
      <c r="K23" s="83">
        <f t="shared" si="11"/>
        <v>0</v>
      </c>
      <c r="L23" s="111">
        <f t="shared" si="8"/>
        <v>0</v>
      </c>
    </row>
    <row r="24" spans="1:12" customFormat="1" ht="13" x14ac:dyDescent="0.3">
      <c r="A24" s="13"/>
      <c r="B24" s="14"/>
      <c r="C24" s="141" t="str">
        <f t="shared" si="6"/>
        <v>FC</v>
      </c>
      <c r="D24" s="117"/>
      <c r="E24" s="7"/>
      <c r="F24" s="41">
        <f t="shared" si="9"/>
        <v>0</v>
      </c>
      <c r="G24" s="142">
        <f t="shared" si="7"/>
        <v>0.12345</v>
      </c>
      <c r="H24" s="83">
        <f t="shared" si="10"/>
        <v>0</v>
      </c>
      <c r="I24" s="120"/>
      <c r="J24" s="7"/>
      <c r="K24" s="83">
        <f t="shared" si="11"/>
        <v>0</v>
      </c>
      <c r="L24" s="111">
        <f t="shared" si="8"/>
        <v>0</v>
      </c>
    </row>
    <row r="25" spans="1:12" customFormat="1" ht="13" x14ac:dyDescent="0.3">
      <c r="A25" s="13"/>
      <c r="B25" s="14"/>
      <c r="C25" s="141" t="str">
        <f t="shared" si="6"/>
        <v>FC</v>
      </c>
      <c r="D25" s="117"/>
      <c r="E25" s="7"/>
      <c r="F25" s="41">
        <f t="shared" si="9"/>
        <v>0</v>
      </c>
      <c r="G25" s="142">
        <f t="shared" si="7"/>
        <v>0.12345</v>
      </c>
      <c r="H25" s="83">
        <f t="shared" si="10"/>
        <v>0</v>
      </c>
      <c r="I25" s="120"/>
      <c r="J25" s="7"/>
      <c r="K25" s="83">
        <f t="shared" si="11"/>
        <v>0</v>
      </c>
      <c r="L25" s="111">
        <f t="shared" si="8"/>
        <v>0</v>
      </c>
    </row>
    <row r="26" spans="1:12" customFormat="1" ht="13" x14ac:dyDescent="0.3">
      <c r="A26" s="46" t="s">
        <v>165</v>
      </c>
      <c r="B26" s="50" t="s">
        <v>75</v>
      </c>
      <c r="C26" s="141"/>
      <c r="D26" s="63"/>
      <c r="E26" s="41"/>
      <c r="F26" s="41"/>
      <c r="G26" s="142"/>
      <c r="H26" s="83"/>
      <c r="I26" s="119"/>
      <c r="J26" s="41"/>
      <c r="K26" s="83"/>
      <c r="L26" s="111"/>
    </row>
    <row r="27" spans="1:12" customFormat="1" ht="13" x14ac:dyDescent="0.3">
      <c r="A27" s="45"/>
      <c r="B27" s="60" t="s">
        <v>50</v>
      </c>
      <c r="C27" s="141" t="str">
        <f t="shared" ref="C27" si="12">$B$7</f>
        <v>FC</v>
      </c>
      <c r="D27" s="117"/>
      <c r="E27" s="7"/>
      <c r="F27" s="41">
        <f t="shared" ref="F27" si="13">D27*E27</f>
        <v>0</v>
      </c>
      <c r="G27" s="142">
        <f t="shared" ref="G27" si="14">$B$8</f>
        <v>0.12345</v>
      </c>
      <c r="H27" s="83">
        <f t="shared" ref="H27" si="15">IF(G27&lt;&gt;0,F27/G27,0)</f>
        <v>0</v>
      </c>
      <c r="I27" s="120"/>
      <c r="J27" s="7"/>
      <c r="K27" s="83">
        <f t="shared" ref="K27" si="16">I27*J27</f>
        <v>0</v>
      </c>
      <c r="L27" s="111">
        <f t="shared" ref="L27:L28" si="17">IF(OR(J27&gt;0,H27&gt;0),H27+K27,0)</f>
        <v>0</v>
      </c>
    </row>
    <row r="28" spans="1:12" customFormat="1" ht="13" x14ac:dyDescent="0.3">
      <c r="A28" s="13"/>
      <c r="B28" s="14"/>
      <c r="C28" s="141" t="str">
        <f t="shared" si="6"/>
        <v>FC</v>
      </c>
      <c r="D28" s="117"/>
      <c r="E28" s="7"/>
      <c r="F28" s="41">
        <f>D28*E28</f>
        <v>0</v>
      </c>
      <c r="G28" s="142">
        <f t="shared" si="7"/>
        <v>0.12345</v>
      </c>
      <c r="H28" s="83">
        <f>IF(G28&lt;&gt;0,F28/G28,0)</f>
        <v>0</v>
      </c>
      <c r="I28" s="120"/>
      <c r="J28" s="7"/>
      <c r="K28" s="83">
        <f>I28*J28</f>
        <v>0</v>
      </c>
      <c r="L28" s="111">
        <f t="shared" si="17"/>
        <v>0</v>
      </c>
    </row>
    <row r="29" spans="1:12" customFormat="1" ht="13" x14ac:dyDescent="0.3">
      <c r="A29" s="13"/>
      <c r="B29" s="14"/>
      <c r="C29" s="141" t="str">
        <f t="shared" si="6"/>
        <v>FC</v>
      </c>
      <c r="D29" s="117"/>
      <c r="E29" s="7"/>
      <c r="F29" s="41">
        <f t="shared" si="9"/>
        <v>0</v>
      </c>
      <c r="G29" s="142">
        <f t="shared" si="7"/>
        <v>0.12345</v>
      </c>
      <c r="H29" s="83">
        <f t="shared" si="10"/>
        <v>0</v>
      </c>
      <c r="I29" s="120"/>
      <c r="J29" s="7"/>
      <c r="K29" s="83">
        <f t="shared" si="11"/>
        <v>0</v>
      </c>
      <c r="L29" s="111">
        <f t="shared" si="8"/>
        <v>0</v>
      </c>
    </row>
    <row r="30" spans="1:12" customFormat="1" ht="13" x14ac:dyDescent="0.3">
      <c r="A30" s="13"/>
      <c r="B30" s="14"/>
      <c r="C30" s="141" t="str">
        <f t="shared" si="6"/>
        <v>FC</v>
      </c>
      <c r="D30" s="117"/>
      <c r="E30" s="7"/>
      <c r="F30" s="41">
        <f t="shared" si="9"/>
        <v>0</v>
      </c>
      <c r="G30" s="142">
        <f t="shared" si="7"/>
        <v>0.12345</v>
      </c>
      <c r="H30" s="83">
        <f t="shared" si="10"/>
        <v>0</v>
      </c>
      <c r="I30" s="120"/>
      <c r="J30" s="7"/>
      <c r="K30" s="83">
        <f t="shared" si="11"/>
        <v>0</v>
      </c>
      <c r="L30" s="111">
        <f t="shared" si="8"/>
        <v>0</v>
      </c>
    </row>
    <row r="31" spans="1:12" customFormat="1" ht="13" x14ac:dyDescent="0.3">
      <c r="A31" s="13"/>
      <c r="B31" s="14"/>
      <c r="C31" s="141" t="str">
        <f t="shared" si="6"/>
        <v>FC</v>
      </c>
      <c r="D31" s="117"/>
      <c r="E31" s="7"/>
      <c r="F31" s="41">
        <f t="shared" si="9"/>
        <v>0</v>
      </c>
      <c r="G31" s="142">
        <f t="shared" si="7"/>
        <v>0.12345</v>
      </c>
      <c r="H31" s="83">
        <f t="shared" si="10"/>
        <v>0</v>
      </c>
      <c r="I31" s="120"/>
      <c r="J31" s="7"/>
      <c r="K31" s="83">
        <f t="shared" si="11"/>
        <v>0</v>
      </c>
      <c r="L31" s="111">
        <f t="shared" si="8"/>
        <v>0</v>
      </c>
    </row>
    <row r="32" spans="1:12" customFormat="1" ht="13" x14ac:dyDescent="0.3">
      <c r="A32" s="13"/>
      <c r="B32" s="14"/>
      <c r="C32" s="141" t="str">
        <f t="shared" si="6"/>
        <v>FC</v>
      </c>
      <c r="D32" s="117"/>
      <c r="E32" s="7"/>
      <c r="F32" s="41">
        <f t="shared" si="9"/>
        <v>0</v>
      </c>
      <c r="G32" s="142">
        <f t="shared" si="7"/>
        <v>0.12345</v>
      </c>
      <c r="H32" s="83">
        <f t="shared" si="10"/>
        <v>0</v>
      </c>
      <c r="I32" s="120"/>
      <c r="J32" s="7"/>
      <c r="K32" s="83">
        <f t="shared" si="11"/>
        <v>0</v>
      </c>
      <c r="L32" s="111">
        <f t="shared" si="8"/>
        <v>0</v>
      </c>
    </row>
    <row r="33" spans="1:12" customFormat="1" ht="13" x14ac:dyDescent="0.3">
      <c r="A33" s="13"/>
      <c r="B33" s="14"/>
      <c r="C33" s="141" t="str">
        <f t="shared" si="6"/>
        <v>FC</v>
      </c>
      <c r="D33" s="117"/>
      <c r="E33" s="7"/>
      <c r="F33" s="41">
        <f t="shared" si="9"/>
        <v>0</v>
      </c>
      <c r="G33" s="142">
        <f t="shared" si="7"/>
        <v>0.12345</v>
      </c>
      <c r="H33" s="83">
        <f t="shared" si="10"/>
        <v>0</v>
      </c>
      <c r="I33" s="120"/>
      <c r="J33" s="7"/>
      <c r="K33" s="83">
        <f t="shared" si="11"/>
        <v>0</v>
      </c>
      <c r="L33" s="111">
        <f t="shared" si="8"/>
        <v>0</v>
      </c>
    </row>
    <row r="34" spans="1:12" customFormat="1" ht="13" x14ac:dyDescent="0.3">
      <c r="A34" s="13"/>
      <c r="B34" s="14"/>
      <c r="C34" s="141" t="str">
        <f t="shared" si="6"/>
        <v>FC</v>
      </c>
      <c r="D34" s="117"/>
      <c r="E34" s="7"/>
      <c r="F34" s="41">
        <f t="shared" si="9"/>
        <v>0</v>
      </c>
      <c r="G34" s="142">
        <f t="shared" si="7"/>
        <v>0.12345</v>
      </c>
      <c r="H34" s="83">
        <f t="shared" si="10"/>
        <v>0</v>
      </c>
      <c r="I34" s="120"/>
      <c r="J34" s="7"/>
      <c r="K34" s="83">
        <f t="shared" si="11"/>
        <v>0</v>
      </c>
      <c r="L34" s="111">
        <f t="shared" si="8"/>
        <v>0</v>
      </c>
    </row>
    <row r="35" spans="1:12" customFormat="1" ht="13" x14ac:dyDescent="0.3">
      <c r="A35" s="13"/>
      <c r="B35" s="14"/>
      <c r="C35" s="141" t="str">
        <f t="shared" si="6"/>
        <v>FC</v>
      </c>
      <c r="D35" s="117"/>
      <c r="E35" s="7"/>
      <c r="F35" s="41">
        <f t="shared" si="9"/>
        <v>0</v>
      </c>
      <c r="G35" s="142">
        <f t="shared" si="7"/>
        <v>0.12345</v>
      </c>
      <c r="H35" s="83">
        <f t="shared" si="10"/>
        <v>0</v>
      </c>
      <c r="I35" s="120"/>
      <c r="J35" s="7"/>
      <c r="K35" s="83">
        <f t="shared" si="11"/>
        <v>0</v>
      </c>
      <c r="L35" s="111">
        <f t="shared" si="8"/>
        <v>0</v>
      </c>
    </row>
    <row r="36" spans="1:12" customFormat="1" ht="13" x14ac:dyDescent="0.3">
      <c r="A36" s="13"/>
      <c r="B36" s="14"/>
      <c r="C36" s="141" t="str">
        <f t="shared" si="6"/>
        <v>FC</v>
      </c>
      <c r="D36" s="117"/>
      <c r="E36" s="7"/>
      <c r="F36" s="41">
        <f t="shared" si="9"/>
        <v>0</v>
      </c>
      <c r="G36" s="142">
        <f t="shared" si="7"/>
        <v>0.12345</v>
      </c>
      <c r="H36" s="83">
        <f t="shared" si="10"/>
        <v>0</v>
      </c>
      <c r="I36" s="120"/>
      <c r="J36" s="7"/>
      <c r="K36" s="83">
        <f t="shared" si="11"/>
        <v>0</v>
      </c>
      <c r="L36" s="111">
        <f t="shared" si="8"/>
        <v>0</v>
      </c>
    </row>
    <row r="37" spans="1:12" customFormat="1" ht="13" x14ac:dyDescent="0.3">
      <c r="A37" s="13"/>
      <c r="B37" s="14"/>
      <c r="C37" s="141" t="str">
        <f t="shared" si="6"/>
        <v>FC</v>
      </c>
      <c r="D37" s="117"/>
      <c r="E37" s="7"/>
      <c r="F37" s="41">
        <f t="shared" si="9"/>
        <v>0</v>
      </c>
      <c r="G37" s="142">
        <f t="shared" si="7"/>
        <v>0.12345</v>
      </c>
      <c r="H37" s="83">
        <f t="shared" si="10"/>
        <v>0</v>
      </c>
      <c r="I37" s="120"/>
      <c r="J37" s="7"/>
      <c r="K37" s="83">
        <f t="shared" si="11"/>
        <v>0</v>
      </c>
      <c r="L37" s="111">
        <f t="shared" si="8"/>
        <v>0</v>
      </c>
    </row>
    <row r="38" spans="1:12" customFormat="1" ht="13" x14ac:dyDescent="0.3">
      <c r="A38" s="13"/>
      <c r="B38" s="14"/>
      <c r="C38" s="141" t="str">
        <f t="shared" si="6"/>
        <v>FC</v>
      </c>
      <c r="D38" s="117"/>
      <c r="E38" s="7"/>
      <c r="F38" s="41">
        <f t="shared" si="9"/>
        <v>0</v>
      </c>
      <c r="G38" s="142">
        <f t="shared" si="7"/>
        <v>0.12345</v>
      </c>
      <c r="H38" s="83">
        <f t="shared" si="10"/>
        <v>0</v>
      </c>
      <c r="I38" s="120"/>
      <c r="J38" s="7"/>
      <c r="K38" s="83">
        <f t="shared" si="11"/>
        <v>0</v>
      </c>
      <c r="L38" s="111">
        <f t="shared" si="8"/>
        <v>0</v>
      </c>
    </row>
    <row r="39" spans="1:12" customFormat="1" ht="13" x14ac:dyDescent="0.3">
      <c r="A39" s="13"/>
      <c r="B39" s="14"/>
      <c r="C39" s="141" t="str">
        <f t="shared" si="6"/>
        <v>FC</v>
      </c>
      <c r="D39" s="117"/>
      <c r="E39" s="7"/>
      <c r="F39" s="41">
        <f>D39*E39</f>
        <v>0</v>
      </c>
      <c r="G39" s="142">
        <f t="shared" si="7"/>
        <v>0.12345</v>
      </c>
      <c r="H39" s="83">
        <f>IF(G39&lt;&gt;0,F39/G39,0)</f>
        <v>0</v>
      </c>
      <c r="I39" s="120"/>
      <c r="J39" s="7"/>
      <c r="K39" s="83">
        <f>I39*J39</f>
        <v>0</v>
      </c>
      <c r="L39" s="111">
        <f t="shared" si="8"/>
        <v>0</v>
      </c>
    </row>
    <row r="40" spans="1:12" customFormat="1" ht="13" x14ac:dyDescent="0.3">
      <c r="A40" s="13"/>
      <c r="B40" s="14"/>
      <c r="C40" s="141" t="str">
        <f t="shared" si="6"/>
        <v>FC</v>
      </c>
      <c r="D40" s="117"/>
      <c r="E40" s="7"/>
      <c r="F40" s="41">
        <f t="shared" si="9"/>
        <v>0</v>
      </c>
      <c r="G40" s="142">
        <f t="shared" si="7"/>
        <v>0.12345</v>
      </c>
      <c r="H40" s="83">
        <f t="shared" si="10"/>
        <v>0</v>
      </c>
      <c r="I40" s="120"/>
      <c r="J40" s="7"/>
      <c r="K40" s="83">
        <f t="shared" si="11"/>
        <v>0</v>
      </c>
      <c r="L40" s="111">
        <f t="shared" si="8"/>
        <v>0</v>
      </c>
    </row>
    <row r="41" spans="1:12" customFormat="1" ht="13.5" thickBot="1" x14ac:dyDescent="0.35">
      <c r="A41" s="29"/>
      <c r="B41" s="25"/>
      <c r="C41" s="143"/>
      <c r="D41" s="127"/>
      <c r="E41" s="26"/>
      <c r="F41" s="43"/>
      <c r="G41" s="145"/>
      <c r="H41" s="105"/>
      <c r="I41" s="121"/>
      <c r="J41" s="26"/>
      <c r="K41" s="105"/>
      <c r="L41" s="112"/>
    </row>
    <row r="42" spans="1:12" customFormat="1" ht="13.5" thickBot="1" x14ac:dyDescent="0.35">
      <c r="A42" s="49"/>
      <c r="B42" s="54" t="str">
        <f>+"SUB-TOTAL:  "&amp;A15</f>
        <v>SUB-TOTAL:  G5.2</v>
      </c>
      <c r="C42" s="51"/>
      <c r="D42" s="128"/>
      <c r="E42" s="44"/>
      <c r="F42" s="44">
        <f>SUM(F15:F41)</f>
        <v>0</v>
      </c>
      <c r="G42" s="118">
        <f>$B$8</f>
        <v>0.12345</v>
      </c>
      <c r="H42" s="106">
        <f>SUM(H15:H41)</f>
        <v>0</v>
      </c>
      <c r="I42" s="122"/>
      <c r="J42" s="44"/>
      <c r="K42" s="106">
        <f>SUM(K15:K41)</f>
        <v>0</v>
      </c>
      <c r="L42" s="113">
        <f>SUM(L15:L41)</f>
        <v>0</v>
      </c>
    </row>
    <row r="43" spans="1:12" customFormat="1" ht="13" x14ac:dyDescent="0.3">
      <c r="A43" s="1"/>
      <c r="B43" s="1"/>
      <c r="C43" s="4"/>
      <c r="D43" s="129"/>
      <c r="E43" s="136"/>
      <c r="F43" s="136"/>
      <c r="G43" s="1"/>
      <c r="H43" s="107"/>
      <c r="I43" s="123"/>
      <c r="J43" s="136"/>
      <c r="K43" s="138"/>
      <c r="L43" s="138"/>
    </row>
    <row r="44" spans="1:12" ht="10.5" x14ac:dyDescent="0.25">
      <c r="D44" s="130"/>
      <c r="E44" s="135"/>
      <c r="F44" s="137"/>
      <c r="H44" s="108"/>
      <c r="I44" s="124"/>
      <c r="J44" s="135"/>
      <c r="K44" s="139"/>
      <c r="L44" s="139"/>
    </row>
    <row r="45" spans="1:12" ht="10.5" x14ac:dyDescent="0.25">
      <c r="D45" s="130"/>
      <c r="E45" s="135"/>
      <c r="F45" s="137"/>
      <c r="H45" s="108"/>
      <c r="I45" s="124"/>
      <c r="J45" s="135"/>
      <c r="K45" s="139"/>
      <c r="L45" s="139"/>
    </row>
    <row r="46" spans="1:12" ht="10.5" x14ac:dyDescent="0.25">
      <c r="D46" s="130"/>
      <c r="E46" s="135"/>
      <c r="F46" s="137"/>
      <c r="H46" s="108"/>
      <c r="I46" s="124"/>
      <c r="J46" s="135"/>
      <c r="K46" s="139"/>
      <c r="L46" s="139"/>
    </row>
    <row r="47" spans="1:12" ht="10.5" x14ac:dyDescent="0.25">
      <c r="D47" s="130"/>
      <c r="E47" s="135"/>
      <c r="F47" s="137"/>
      <c r="H47" s="108"/>
      <c r="I47" s="124"/>
      <c r="J47" s="135"/>
      <c r="K47" s="139"/>
      <c r="L47" s="139"/>
    </row>
    <row r="48" spans="1:12" ht="10.5" x14ac:dyDescent="0.25">
      <c r="D48" s="130"/>
      <c r="E48" s="135"/>
      <c r="F48" s="137"/>
      <c r="H48" s="108"/>
      <c r="I48" s="124"/>
      <c r="J48" s="135"/>
      <c r="K48" s="139"/>
      <c r="L48" s="139"/>
    </row>
    <row r="49" spans="4:12" ht="10.5" x14ac:dyDescent="0.25">
      <c r="D49" s="130"/>
      <c r="E49" s="135"/>
      <c r="F49" s="137"/>
      <c r="H49" s="108"/>
      <c r="I49" s="124"/>
      <c r="J49" s="135"/>
      <c r="K49" s="139"/>
      <c r="L49" s="139"/>
    </row>
    <row r="50" spans="4:12" ht="10.5" x14ac:dyDescent="0.25">
      <c r="D50" s="130"/>
      <c r="E50" s="135"/>
      <c r="F50" s="137"/>
      <c r="H50" s="108"/>
      <c r="I50" s="124"/>
      <c r="J50" s="135"/>
      <c r="K50" s="139"/>
      <c r="L50" s="139"/>
    </row>
    <row r="51" spans="4:12" ht="10.5" x14ac:dyDescent="0.25">
      <c r="D51" s="130"/>
      <c r="E51" s="135"/>
      <c r="F51" s="137"/>
      <c r="H51" s="108"/>
      <c r="I51" s="124"/>
      <c r="J51" s="135"/>
      <c r="K51" s="139"/>
      <c r="L51" s="139"/>
    </row>
    <row r="52" spans="4:12" ht="10.5" x14ac:dyDescent="0.25">
      <c r="D52" s="130"/>
      <c r="E52" s="135"/>
      <c r="F52" s="137"/>
      <c r="H52" s="108"/>
      <c r="I52" s="124"/>
      <c r="J52" s="135"/>
      <c r="K52" s="139"/>
      <c r="L52" s="139"/>
    </row>
    <row r="53" spans="4:12" ht="10.5" x14ac:dyDescent="0.25">
      <c r="D53" s="130"/>
      <c r="E53" s="135"/>
      <c r="F53" s="137"/>
      <c r="H53" s="108"/>
      <c r="I53" s="124"/>
      <c r="J53" s="135"/>
      <c r="K53" s="139"/>
      <c r="L53" s="139"/>
    </row>
    <row r="54" spans="4:12" ht="10.5" x14ac:dyDescent="0.25">
      <c r="D54" s="130"/>
      <c r="E54" s="135"/>
      <c r="F54" s="137"/>
      <c r="H54" s="108"/>
      <c r="I54" s="124"/>
      <c r="J54" s="135"/>
      <c r="K54" s="139"/>
      <c r="L54" s="139"/>
    </row>
    <row r="55" spans="4:12" ht="10.5" x14ac:dyDescent="0.25">
      <c r="D55" s="130"/>
      <c r="E55" s="135"/>
      <c r="F55" s="137"/>
      <c r="H55" s="108"/>
      <c r="I55" s="124"/>
      <c r="J55" s="135"/>
      <c r="K55" s="139"/>
      <c r="L55" s="139"/>
    </row>
    <row r="56" spans="4:12" ht="10.5" x14ac:dyDescent="0.25">
      <c r="D56" s="130"/>
      <c r="E56" s="135"/>
      <c r="F56" s="137"/>
      <c r="H56" s="108"/>
      <c r="I56" s="124"/>
      <c r="J56" s="135"/>
      <c r="K56" s="139"/>
      <c r="L56" s="139"/>
    </row>
    <row r="57" spans="4:12" ht="10.5" x14ac:dyDescent="0.25">
      <c r="D57" s="130"/>
      <c r="E57" s="135"/>
      <c r="F57" s="137"/>
      <c r="H57" s="108"/>
      <c r="I57" s="124"/>
      <c r="J57" s="135"/>
      <c r="K57" s="139"/>
      <c r="L57" s="139"/>
    </row>
    <row r="58" spans="4:12" ht="10.5" x14ac:dyDescent="0.25">
      <c r="D58" s="130"/>
      <c r="E58" s="135"/>
      <c r="F58" s="137"/>
      <c r="H58" s="108"/>
      <c r="I58" s="124"/>
      <c r="J58" s="135"/>
      <c r="K58" s="139"/>
      <c r="L58" s="139"/>
    </row>
    <row r="59" spans="4:12" ht="10.5" x14ac:dyDescent="0.25">
      <c r="D59" s="130"/>
      <c r="E59" s="135"/>
      <c r="F59" s="137"/>
      <c r="H59" s="108"/>
      <c r="I59" s="124"/>
      <c r="J59" s="135"/>
      <c r="K59" s="139"/>
      <c r="L59" s="139"/>
    </row>
    <row r="60" spans="4:12" ht="10.5" x14ac:dyDescent="0.25">
      <c r="D60" s="130"/>
      <c r="E60" s="135"/>
      <c r="F60" s="137"/>
      <c r="H60" s="108"/>
      <c r="I60" s="124"/>
      <c r="J60" s="135"/>
      <c r="K60" s="139"/>
      <c r="L60" s="139"/>
    </row>
    <row r="61" spans="4:12" ht="10.5" x14ac:dyDescent="0.25">
      <c r="D61" s="130"/>
      <c r="E61" s="135"/>
      <c r="F61" s="137"/>
      <c r="H61" s="108"/>
      <c r="I61" s="124"/>
      <c r="J61" s="135"/>
      <c r="K61" s="139"/>
      <c r="L61" s="139"/>
    </row>
    <row r="62" spans="4:12" ht="10.5" x14ac:dyDescent="0.25">
      <c r="D62" s="130"/>
      <c r="E62" s="135"/>
      <c r="F62" s="137"/>
      <c r="H62" s="108"/>
      <c r="I62" s="124"/>
      <c r="J62" s="135"/>
      <c r="K62" s="139"/>
      <c r="L62" s="139"/>
    </row>
    <row r="63" spans="4:12" ht="10.5" x14ac:dyDescent="0.25">
      <c r="D63" s="130"/>
      <c r="E63" s="135"/>
      <c r="F63" s="137"/>
      <c r="H63" s="108"/>
      <c r="I63" s="124"/>
      <c r="J63" s="135"/>
      <c r="K63" s="139"/>
      <c r="L63" s="139"/>
    </row>
    <row r="64" spans="4:12" ht="10.5" x14ac:dyDescent="0.25">
      <c r="D64" s="130"/>
      <c r="E64" s="135"/>
      <c r="F64" s="137"/>
      <c r="H64" s="108"/>
      <c r="I64" s="124"/>
      <c r="J64" s="135"/>
      <c r="K64" s="139"/>
      <c r="L64" s="139"/>
    </row>
    <row r="65" spans="4:12" ht="10.5" x14ac:dyDescent="0.25">
      <c r="D65" s="130"/>
      <c r="E65" s="135"/>
      <c r="F65" s="137"/>
      <c r="H65" s="108"/>
      <c r="I65" s="124"/>
      <c r="J65" s="135"/>
      <c r="K65" s="139"/>
      <c r="L65" s="139"/>
    </row>
    <row r="66" spans="4:12" ht="10.5" x14ac:dyDescent="0.25">
      <c r="D66" s="130"/>
      <c r="E66" s="135"/>
      <c r="F66" s="137"/>
      <c r="H66" s="108"/>
      <c r="I66" s="124"/>
      <c r="J66" s="135"/>
      <c r="K66" s="139"/>
      <c r="L66" s="139"/>
    </row>
    <row r="67" spans="4:12" ht="10.5" x14ac:dyDescent="0.25">
      <c r="D67" s="130"/>
      <c r="E67" s="135"/>
      <c r="F67" s="137"/>
      <c r="H67" s="108"/>
      <c r="I67" s="124"/>
      <c r="J67" s="135"/>
      <c r="K67" s="139"/>
      <c r="L67" s="139"/>
    </row>
    <row r="68" spans="4:12" ht="10.5" x14ac:dyDescent="0.25">
      <c r="D68" s="130"/>
      <c r="E68" s="135"/>
      <c r="F68" s="137"/>
      <c r="H68" s="108"/>
      <c r="I68" s="124"/>
      <c r="J68" s="135"/>
      <c r="K68" s="139"/>
      <c r="L68" s="139"/>
    </row>
    <row r="69" spans="4:12" ht="10.5" x14ac:dyDescent="0.25">
      <c r="D69" s="130"/>
      <c r="E69" s="135"/>
      <c r="F69" s="137"/>
      <c r="H69" s="108"/>
      <c r="I69" s="124"/>
      <c r="J69" s="135"/>
      <c r="K69" s="139"/>
      <c r="L69" s="139"/>
    </row>
    <row r="70" spans="4:12" ht="10.5" x14ac:dyDescent="0.25">
      <c r="D70" s="130"/>
      <c r="E70" s="135"/>
      <c r="F70" s="137"/>
      <c r="H70" s="108"/>
      <c r="I70" s="124"/>
      <c r="J70" s="135"/>
      <c r="K70" s="139"/>
      <c r="L70" s="139"/>
    </row>
    <row r="71" spans="4:12" ht="10.5" x14ac:dyDescent="0.25">
      <c r="D71" s="130"/>
      <c r="E71" s="135"/>
      <c r="F71" s="137"/>
      <c r="H71" s="108"/>
      <c r="I71" s="124"/>
      <c r="J71" s="135"/>
      <c r="K71" s="139"/>
      <c r="L71" s="139"/>
    </row>
    <row r="72" spans="4:12" ht="10.5" x14ac:dyDescent="0.25">
      <c r="D72" s="130"/>
      <c r="E72" s="135"/>
      <c r="F72" s="137"/>
      <c r="H72" s="108"/>
      <c r="I72" s="124"/>
      <c r="J72" s="135"/>
      <c r="K72" s="139"/>
      <c r="L72" s="139"/>
    </row>
    <row r="73" spans="4:12" ht="10.5" x14ac:dyDescent="0.25">
      <c r="D73" s="130"/>
      <c r="E73" s="135"/>
      <c r="F73" s="137"/>
      <c r="H73" s="108"/>
      <c r="I73" s="124"/>
      <c r="J73" s="135"/>
      <c r="K73" s="139"/>
      <c r="L73" s="139"/>
    </row>
    <row r="74" spans="4:12" ht="10.5" x14ac:dyDescent="0.25">
      <c r="D74" s="130"/>
      <c r="E74" s="135"/>
      <c r="F74" s="137"/>
      <c r="H74" s="108"/>
      <c r="I74" s="124"/>
      <c r="J74" s="135"/>
      <c r="K74" s="139"/>
      <c r="L74" s="139"/>
    </row>
    <row r="75" spans="4:12" ht="10.5" x14ac:dyDescent="0.25">
      <c r="D75" s="130"/>
      <c r="E75" s="135"/>
      <c r="F75" s="137"/>
      <c r="H75" s="108"/>
      <c r="I75" s="124"/>
      <c r="J75" s="135"/>
      <c r="K75" s="139"/>
      <c r="L75" s="139"/>
    </row>
    <row r="76" spans="4:12" ht="10.5" x14ac:dyDescent="0.25">
      <c r="D76" s="130"/>
      <c r="E76" s="135"/>
      <c r="F76" s="137"/>
      <c r="H76" s="108"/>
      <c r="I76" s="124"/>
      <c r="J76" s="135"/>
      <c r="K76" s="139"/>
      <c r="L76" s="139"/>
    </row>
    <row r="77" spans="4:12" ht="10.5" x14ac:dyDescent="0.25">
      <c r="D77" s="130"/>
      <c r="E77" s="135"/>
      <c r="F77" s="137"/>
      <c r="H77" s="108"/>
      <c r="I77" s="124"/>
      <c r="J77" s="135"/>
      <c r="K77" s="139"/>
      <c r="L77" s="139"/>
    </row>
    <row r="78" spans="4:12" ht="10.5" x14ac:dyDescent="0.25">
      <c r="D78" s="130"/>
      <c r="E78" s="135"/>
      <c r="F78" s="137"/>
      <c r="H78" s="108"/>
      <c r="I78" s="124"/>
      <c r="J78" s="135"/>
      <c r="K78" s="139"/>
      <c r="L78" s="139"/>
    </row>
    <row r="79" spans="4:12" ht="10.5" x14ac:dyDescent="0.25">
      <c r="D79" s="130"/>
      <c r="E79" s="135"/>
      <c r="F79" s="137"/>
      <c r="H79" s="108"/>
      <c r="I79" s="124"/>
      <c r="J79" s="135"/>
      <c r="K79" s="139"/>
      <c r="L79" s="139"/>
    </row>
    <row r="80" spans="4:12" ht="10.5" x14ac:dyDescent="0.25">
      <c r="D80" s="130"/>
      <c r="E80" s="135"/>
      <c r="F80" s="137"/>
      <c r="H80" s="108"/>
      <c r="I80" s="124"/>
      <c r="J80" s="135"/>
      <c r="K80" s="139"/>
      <c r="L80" s="139"/>
    </row>
    <row r="81" spans="4:12" ht="10.5" x14ac:dyDescent="0.25">
      <c r="D81" s="130"/>
      <c r="E81" s="135"/>
      <c r="F81" s="137"/>
      <c r="H81" s="108"/>
      <c r="I81" s="124"/>
      <c r="J81" s="135"/>
      <c r="K81" s="139"/>
      <c r="L81" s="139"/>
    </row>
    <row r="82" spans="4:12" ht="10.5" x14ac:dyDescent="0.25">
      <c r="D82" s="130"/>
      <c r="E82" s="135"/>
      <c r="F82" s="137"/>
      <c r="H82" s="108"/>
      <c r="I82" s="124"/>
      <c r="J82" s="135"/>
      <c r="K82" s="139"/>
      <c r="L82" s="139"/>
    </row>
    <row r="83" spans="4:12" ht="10.5" x14ac:dyDescent="0.25">
      <c r="D83" s="130"/>
      <c r="E83" s="135"/>
      <c r="F83" s="137"/>
      <c r="H83" s="108"/>
      <c r="I83" s="124"/>
      <c r="J83" s="135"/>
      <c r="K83" s="139"/>
      <c r="L83" s="139"/>
    </row>
    <row r="84" spans="4:12" ht="10.5" x14ac:dyDescent="0.25">
      <c r="D84" s="130"/>
      <c r="E84" s="135"/>
      <c r="F84" s="137"/>
      <c r="H84" s="108"/>
      <c r="I84" s="124"/>
      <c r="J84" s="135"/>
      <c r="K84" s="139"/>
      <c r="L84" s="139"/>
    </row>
    <row r="85" spans="4:12" ht="10.5" x14ac:dyDescent="0.25">
      <c r="D85" s="130"/>
      <c r="E85" s="135"/>
      <c r="F85" s="137"/>
      <c r="H85" s="108"/>
      <c r="I85" s="124"/>
      <c r="J85" s="135"/>
      <c r="K85" s="139"/>
      <c r="L85" s="139"/>
    </row>
    <row r="86" spans="4:12" ht="10.5" x14ac:dyDescent="0.25">
      <c r="D86" s="130"/>
      <c r="E86" s="135"/>
      <c r="F86" s="137"/>
      <c r="H86" s="108"/>
      <c r="I86" s="124"/>
      <c r="J86" s="135"/>
      <c r="K86" s="139"/>
      <c r="L86" s="139"/>
    </row>
    <row r="87" spans="4:12" ht="10.5" x14ac:dyDescent="0.25">
      <c r="D87" s="130"/>
      <c r="E87" s="135"/>
      <c r="F87" s="137"/>
      <c r="H87" s="108"/>
      <c r="I87" s="124"/>
      <c r="J87" s="135"/>
      <c r="K87" s="139"/>
      <c r="L87" s="139"/>
    </row>
    <row r="88" spans="4:12" ht="10.5" x14ac:dyDescent="0.25">
      <c r="D88" s="130"/>
      <c r="E88" s="135"/>
      <c r="F88" s="137"/>
      <c r="H88" s="108"/>
      <c r="I88" s="124"/>
      <c r="J88" s="135"/>
      <c r="K88" s="139"/>
      <c r="L88" s="139"/>
    </row>
    <row r="89" spans="4:12" ht="10.5" x14ac:dyDescent="0.25">
      <c r="D89" s="130"/>
      <c r="E89" s="135"/>
      <c r="F89" s="137"/>
      <c r="H89" s="108"/>
      <c r="I89" s="124"/>
      <c r="J89" s="135"/>
      <c r="K89" s="139"/>
      <c r="L89" s="139"/>
    </row>
    <row r="90" spans="4:12" ht="10.5" x14ac:dyDescent="0.25">
      <c r="D90" s="130"/>
      <c r="E90" s="135"/>
      <c r="F90" s="137"/>
      <c r="H90" s="108"/>
      <c r="I90" s="124"/>
      <c r="J90" s="135"/>
      <c r="K90" s="139"/>
      <c r="L90" s="139"/>
    </row>
    <row r="91" spans="4:12" ht="10.5" x14ac:dyDescent="0.25">
      <c r="D91" s="130"/>
      <c r="E91" s="135"/>
      <c r="F91" s="137"/>
      <c r="H91" s="108"/>
      <c r="I91" s="124"/>
      <c r="J91" s="135"/>
      <c r="K91" s="139"/>
      <c r="L91" s="139"/>
    </row>
    <row r="92" spans="4:12" ht="10.5" x14ac:dyDescent="0.25">
      <c r="D92" s="130"/>
      <c r="E92" s="135"/>
      <c r="F92" s="137"/>
      <c r="H92" s="108"/>
      <c r="I92" s="124"/>
      <c r="J92" s="135"/>
      <c r="K92" s="139"/>
      <c r="L92" s="139"/>
    </row>
    <row r="93" spans="4:12" ht="10.5" x14ac:dyDescent="0.25">
      <c r="D93" s="130"/>
      <c r="E93" s="135"/>
      <c r="F93" s="137"/>
      <c r="H93" s="108"/>
      <c r="I93" s="124"/>
      <c r="J93" s="135"/>
      <c r="K93" s="139"/>
      <c r="L93" s="139"/>
    </row>
    <row r="94" spans="4:12" ht="10.5" x14ac:dyDescent="0.25">
      <c r="D94" s="130"/>
      <c r="E94" s="135"/>
      <c r="F94" s="137"/>
      <c r="H94" s="108"/>
      <c r="I94" s="124"/>
      <c r="J94" s="135"/>
      <c r="K94" s="139"/>
      <c r="L94" s="139"/>
    </row>
    <row r="95" spans="4:12" ht="10.5" x14ac:dyDescent="0.25">
      <c r="D95" s="130"/>
      <c r="E95" s="135"/>
      <c r="F95" s="137"/>
      <c r="H95" s="108"/>
      <c r="I95" s="124"/>
      <c r="J95" s="135"/>
      <c r="K95" s="139"/>
      <c r="L95" s="139"/>
    </row>
    <row r="96" spans="4:12" ht="10.5" x14ac:dyDescent="0.25">
      <c r="D96" s="130"/>
      <c r="E96" s="135"/>
      <c r="F96" s="137"/>
      <c r="H96" s="108"/>
      <c r="I96" s="124"/>
      <c r="J96" s="135"/>
      <c r="K96" s="139"/>
      <c r="L96" s="139"/>
    </row>
    <row r="97" spans="4:12" ht="10.5" x14ac:dyDescent="0.25">
      <c r="D97" s="130"/>
      <c r="E97" s="135"/>
      <c r="F97" s="137"/>
      <c r="H97" s="108"/>
      <c r="I97" s="124"/>
      <c r="J97" s="135"/>
      <c r="K97" s="139"/>
      <c r="L97" s="139"/>
    </row>
    <row r="98" spans="4:12" ht="10.5" x14ac:dyDescent="0.25">
      <c r="D98" s="130"/>
      <c r="E98" s="135"/>
      <c r="F98" s="137"/>
      <c r="H98" s="108"/>
      <c r="I98" s="124"/>
      <c r="J98" s="135"/>
      <c r="K98" s="139"/>
      <c r="L98" s="139"/>
    </row>
    <row r="99" spans="4:12" ht="10.5" x14ac:dyDescent="0.25">
      <c r="D99" s="130"/>
      <c r="E99" s="135"/>
      <c r="F99" s="137"/>
      <c r="H99" s="108"/>
      <c r="I99" s="124"/>
      <c r="J99" s="135"/>
      <c r="K99" s="139"/>
      <c r="L99" s="139"/>
    </row>
    <row r="100" spans="4:12" ht="10.5" x14ac:dyDescent="0.25">
      <c r="D100" s="130"/>
      <c r="E100" s="135"/>
      <c r="F100" s="137"/>
      <c r="H100" s="108"/>
      <c r="I100" s="124"/>
      <c r="J100" s="135"/>
      <c r="K100" s="139"/>
      <c r="L100" s="139"/>
    </row>
    <row r="101" spans="4:12" ht="10.5" x14ac:dyDescent="0.25">
      <c r="D101" s="130"/>
      <c r="E101" s="135"/>
      <c r="F101" s="137"/>
      <c r="H101" s="108"/>
      <c r="I101" s="124"/>
      <c r="J101" s="135"/>
      <c r="K101" s="139"/>
      <c r="L101" s="139"/>
    </row>
    <row r="102" spans="4:12" ht="10.5" x14ac:dyDescent="0.25">
      <c r="D102" s="130"/>
      <c r="E102" s="135"/>
      <c r="F102" s="137"/>
      <c r="H102" s="108"/>
      <c r="I102" s="124"/>
      <c r="J102" s="135"/>
      <c r="K102" s="139"/>
      <c r="L102" s="139"/>
    </row>
    <row r="103" spans="4:12" x14ac:dyDescent="0.2">
      <c r="E103" s="70"/>
      <c r="F103" s="102"/>
    </row>
    <row r="104" spans="4:12" x14ac:dyDescent="0.2">
      <c r="E104" s="70"/>
      <c r="F104" s="102"/>
    </row>
    <row r="105" spans="4:12" x14ac:dyDescent="0.2">
      <c r="E105" s="70"/>
      <c r="F105" s="102"/>
    </row>
  </sheetData>
  <mergeCells count="14">
    <mergeCell ref="A1:B1"/>
    <mergeCell ref="A2:B2"/>
    <mergeCell ref="C10:H11"/>
    <mergeCell ref="I10:K11"/>
    <mergeCell ref="B12:B14"/>
    <mergeCell ref="A12:A14"/>
    <mergeCell ref="C12:C14"/>
    <mergeCell ref="G12:G14"/>
    <mergeCell ref="L12:L14"/>
    <mergeCell ref="E12:E14"/>
    <mergeCell ref="F12:F14"/>
    <mergeCell ref="H12:H14"/>
    <mergeCell ref="J12:J14"/>
    <mergeCell ref="K12:K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1">
    <tabColor theme="4" tint="0.39997558519241921"/>
  </sheetPr>
  <dimension ref="A1:L178"/>
  <sheetViews>
    <sheetView showGridLines="0" zoomScaleNormal="100" workbookViewId="0">
      <selection activeCell="A2" sqref="A2:B2"/>
    </sheetView>
  </sheetViews>
  <sheetFormatPr defaultColWidth="9.33203125" defaultRowHeight="10" x14ac:dyDescent="0.2"/>
  <cols>
    <col min="1" max="1" width="20.44140625" style="2" customWidth="1"/>
    <col min="2" max="2" width="56.44140625" style="2" customWidth="1"/>
    <col min="3" max="3" width="14.6640625" style="2" customWidth="1"/>
    <col min="4" max="4" width="11.44140625" style="2" customWidth="1"/>
    <col min="5" max="5" width="14.6640625" style="2" customWidth="1"/>
    <col min="6" max="7" width="14.6640625" customWidth="1"/>
    <col min="8" max="8" width="15.6640625" customWidth="1"/>
    <col min="9" max="9" width="11.44140625" customWidth="1"/>
    <col min="10" max="10" width="14.6640625" style="2" customWidth="1"/>
    <col min="11" max="11" width="15.6640625" customWidth="1"/>
    <col min="12" max="12" width="17.6640625" customWidth="1"/>
    <col min="13" max="16384" width="9.33203125" style="2"/>
  </cols>
  <sheetData>
    <row r="1" spans="1:12" ht="13" x14ac:dyDescent="0.3">
      <c r="A1" s="265" t="s">
        <v>140</v>
      </c>
      <c r="B1" s="265"/>
    </row>
    <row r="2" spans="1:12" customFormat="1" ht="13" x14ac:dyDescent="0.3">
      <c r="A2" s="265" t="s">
        <v>209</v>
      </c>
      <c r="B2" s="265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customFormat="1" ht="13" x14ac:dyDescent="0.3">
      <c r="A3" s="32" t="s">
        <v>118</v>
      </c>
      <c r="B3" s="171" t="str">
        <f>'Bidder Info'!D3</f>
        <v>Bidder name</v>
      </c>
      <c r="C3" s="5"/>
      <c r="D3" s="5"/>
      <c r="E3" s="1"/>
      <c r="F3" s="1"/>
      <c r="G3" s="1"/>
      <c r="H3" s="1"/>
      <c r="I3" s="1"/>
      <c r="J3" s="1"/>
      <c r="K3" s="1"/>
      <c r="L3" s="1"/>
    </row>
    <row r="4" spans="1:12" customFormat="1" ht="13" x14ac:dyDescent="0.3">
      <c r="A4" s="20" t="s">
        <v>28</v>
      </c>
      <c r="B4" s="179" t="str">
        <f>Instructions!$D$7</f>
        <v>ATNS/TPQ/RPF19/2024/25/VDF REPLACEMENT</v>
      </c>
      <c r="C4" s="5"/>
      <c r="D4" s="5"/>
      <c r="E4" s="1"/>
      <c r="F4" s="4"/>
      <c r="G4" s="4"/>
      <c r="H4" s="8"/>
      <c r="I4" s="8"/>
      <c r="J4" s="1"/>
      <c r="K4" s="1"/>
      <c r="L4" s="1"/>
    </row>
    <row r="5" spans="1:12" customFormat="1" ht="13" x14ac:dyDescent="0.3">
      <c r="A5" s="20" t="s">
        <v>27</v>
      </c>
      <c r="B5" s="179" t="s">
        <v>91</v>
      </c>
      <c r="C5" s="5"/>
      <c r="D5" s="5"/>
      <c r="E5" s="1"/>
      <c r="F5" s="4"/>
      <c r="G5" s="4"/>
      <c r="H5" s="8"/>
      <c r="I5" s="8"/>
      <c r="J5" s="1"/>
      <c r="K5" s="1"/>
      <c r="L5" s="1"/>
    </row>
    <row r="6" spans="1:12" customFormat="1" ht="13" x14ac:dyDescent="0.3">
      <c r="A6" s="20" t="s">
        <v>26</v>
      </c>
      <c r="B6" s="171" t="s">
        <v>62</v>
      </c>
      <c r="C6" s="5"/>
      <c r="D6" s="5"/>
      <c r="E6" s="1"/>
      <c r="F6" s="4"/>
      <c r="G6" s="4"/>
      <c r="H6" s="8"/>
      <c r="I6" s="8"/>
      <c r="J6" s="1"/>
      <c r="K6" s="1"/>
      <c r="L6" s="1"/>
    </row>
    <row r="7" spans="1:12" customFormat="1" ht="13" x14ac:dyDescent="0.3">
      <c r="A7" s="20" t="s">
        <v>68</v>
      </c>
      <c r="B7" s="171" t="str">
        <f>'Bidder Info'!D4</f>
        <v>FC</v>
      </c>
      <c r="C7" s="5"/>
      <c r="D7" s="5"/>
      <c r="E7" s="1"/>
      <c r="F7" s="4"/>
      <c r="G7" s="4"/>
      <c r="H7" s="8"/>
      <c r="I7" s="8"/>
      <c r="J7" s="1"/>
      <c r="K7" s="1"/>
      <c r="L7" s="1"/>
    </row>
    <row r="8" spans="1:12" customFormat="1" ht="13" x14ac:dyDescent="0.3">
      <c r="A8" s="20" t="s">
        <v>69</v>
      </c>
      <c r="B8" s="171">
        <f>'Bidder Info'!D5</f>
        <v>0.12345</v>
      </c>
      <c r="C8" s="5"/>
      <c r="D8" s="5"/>
      <c r="E8" s="1"/>
      <c r="F8" s="4"/>
      <c r="G8" s="4"/>
      <c r="H8" s="8"/>
      <c r="I8" s="8"/>
      <c r="J8" s="1"/>
      <c r="K8" s="1"/>
      <c r="L8" s="1"/>
    </row>
    <row r="9" spans="1:12" customFormat="1" ht="13" thickBo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</row>
    <row r="10" spans="1:12" customFormat="1" ht="12.5" x14ac:dyDescent="0.25">
      <c r="A10" s="1"/>
      <c r="B10" s="1"/>
      <c r="C10" s="266" t="s">
        <v>12</v>
      </c>
      <c r="D10" s="267"/>
      <c r="E10" s="267"/>
      <c r="F10" s="267"/>
      <c r="G10" s="267"/>
      <c r="H10" s="268"/>
      <c r="I10" s="266" t="s">
        <v>0</v>
      </c>
      <c r="J10" s="267"/>
      <c r="K10" s="268"/>
      <c r="L10" s="210"/>
    </row>
    <row r="11" spans="1:12" customFormat="1" ht="13" thickBot="1" x14ac:dyDescent="0.3">
      <c r="A11" s="1"/>
      <c r="B11" s="1"/>
      <c r="C11" s="269"/>
      <c r="D11" s="270"/>
      <c r="E11" s="270"/>
      <c r="F11" s="270"/>
      <c r="G11" s="270"/>
      <c r="H11" s="271"/>
      <c r="I11" s="269"/>
      <c r="J11" s="270"/>
      <c r="K11" s="271"/>
      <c r="L11" s="211"/>
    </row>
    <row r="12" spans="1:12" customFormat="1" ht="13" x14ac:dyDescent="0.2">
      <c r="A12" s="275" t="s">
        <v>25</v>
      </c>
      <c r="B12" s="272" t="s">
        <v>2</v>
      </c>
      <c r="C12" s="275" t="s">
        <v>5</v>
      </c>
      <c r="D12" s="182" t="s">
        <v>1</v>
      </c>
      <c r="E12" s="278" t="s">
        <v>6</v>
      </c>
      <c r="F12" s="278" t="s">
        <v>7</v>
      </c>
      <c r="G12" s="278" t="str">
        <f>"ROE: 1R = "&amp;'Bidder Info'!$D$5</f>
        <v>ROE: 1R = 0.12345</v>
      </c>
      <c r="H12" s="284" t="s">
        <v>11</v>
      </c>
      <c r="I12" s="183" t="s">
        <v>1</v>
      </c>
      <c r="J12" s="278" t="s">
        <v>8</v>
      </c>
      <c r="K12" s="284" t="s">
        <v>9</v>
      </c>
      <c r="L12" s="304" t="s">
        <v>10</v>
      </c>
    </row>
    <row r="13" spans="1:12" customFormat="1" ht="13" x14ac:dyDescent="0.2">
      <c r="A13" s="276"/>
      <c r="B13" s="273"/>
      <c r="C13" s="276"/>
      <c r="D13" s="184"/>
      <c r="E13" s="279"/>
      <c r="F13" s="279"/>
      <c r="G13" s="279"/>
      <c r="H13" s="285"/>
      <c r="I13" s="185"/>
      <c r="J13" s="279"/>
      <c r="K13" s="285"/>
      <c r="L13" s="305"/>
    </row>
    <row r="14" spans="1:12" customFormat="1" ht="13" x14ac:dyDescent="0.2">
      <c r="A14" s="277"/>
      <c r="B14" s="274"/>
      <c r="C14" s="277"/>
      <c r="D14" s="186"/>
      <c r="E14" s="280"/>
      <c r="F14" s="280"/>
      <c r="G14" s="280"/>
      <c r="H14" s="286"/>
      <c r="I14" s="187"/>
      <c r="J14" s="280"/>
      <c r="K14" s="286"/>
      <c r="L14" s="306"/>
    </row>
    <row r="15" spans="1:12" customFormat="1" ht="13" x14ac:dyDescent="0.3">
      <c r="A15" s="188" t="str">
        <f>B5</f>
        <v>G5_0</v>
      </c>
      <c r="B15" s="189" t="str">
        <f>B6</f>
        <v>Equipment Spares List</v>
      </c>
      <c r="C15" s="188"/>
      <c r="D15" s="151"/>
      <c r="E15" s="191"/>
      <c r="F15" s="191"/>
      <c r="G15" s="191"/>
      <c r="H15" s="192"/>
      <c r="I15" s="154"/>
      <c r="J15" s="191"/>
      <c r="K15" s="192"/>
      <c r="L15" s="208"/>
    </row>
    <row r="16" spans="1:12" customFormat="1" ht="25" x14ac:dyDescent="0.3">
      <c r="A16" s="141"/>
      <c r="B16" s="230" t="s">
        <v>131</v>
      </c>
      <c r="C16" s="162"/>
      <c r="D16" s="151"/>
      <c r="E16" s="152"/>
      <c r="F16" s="152"/>
      <c r="G16" s="142"/>
      <c r="H16" s="153"/>
      <c r="I16" s="158"/>
      <c r="J16" s="152"/>
      <c r="K16" s="153"/>
      <c r="L16" s="209"/>
    </row>
    <row r="17" spans="1:12" customFormat="1" ht="13" x14ac:dyDescent="0.3">
      <c r="A17" s="176"/>
      <c r="B17" s="170"/>
      <c r="C17" s="162"/>
      <c r="D17" s="151"/>
      <c r="E17" s="152"/>
      <c r="F17" s="152"/>
      <c r="G17" s="142"/>
      <c r="H17" s="153"/>
      <c r="I17" s="158"/>
      <c r="J17" s="152"/>
      <c r="K17" s="153"/>
      <c r="L17" s="209"/>
    </row>
    <row r="18" spans="1:12" customFormat="1" ht="13" x14ac:dyDescent="0.3">
      <c r="A18" s="163" t="s">
        <v>92</v>
      </c>
      <c r="B18" s="164" t="s">
        <v>85</v>
      </c>
      <c r="C18" s="163"/>
      <c r="D18" s="165"/>
      <c r="E18" s="156"/>
      <c r="F18" s="156">
        <f>SUM(F19:F29)</f>
        <v>0</v>
      </c>
      <c r="G18" s="166">
        <f t="shared" ref="G18:G28" si="0">$B$8</f>
        <v>0.12345</v>
      </c>
      <c r="H18" s="157">
        <f>SUM(H19:H29)</f>
        <v>0</v>
      </c>
      <c r="I18" s="167"/>
      <c r="J18" s="156"/>
      <c r="K18" s="157">
        <f>SUM(K19:K29)</f>
        <v>0</v>
      </c>
      <c r="L18" s="168">
        <f>SUM(L19:L29)</f>
        <v>0</v>
      </c>
    </row>
    <row r="19" spans="1:12" customFormat="1" ht="13" x14ac:dyDescent="0.3">
      <c r="A19" s="13">
        <v>1</v>
      </c>
      <c r="B19" s="14"/>
      <c r="C19" s="141" t="str">
        <f t="shared" ref="C19:C28" si="1">$B$7</f>
        <v>FC</v>
      </c>
      <c r="D19" s="117"/>
      <c r="E19" s="7"/>
      <c r="F19" s="41">
        <f>D19*E19</f>
        <v>0</v>
      </c>
      <c r="G19" s="27">
        <f t="shared" si="0"/>
        <v>0.12345</v>
      </c>
      <c r="H19" s="83">
        <f>IF(G19&lt;&gt;0,F19/G19,0)</f>
        <v>0</v>
      </c>
      <c r="I19" s="120"/>
      <c r="J19" s="7"/>
      <c r="K19" s="83">
        <f>I19*J19</f>
        <v>0</v>
      </c>
      <c r="L19" s="84">
        <f>K19+H19</f>
        <v>0</v>
      </c>
    </row>
    <row r="20" spans="1:12" customFormat="1" ht="13" x14ac:dyDescent="0.3">
      <c r="A20" s="13">
        <v>2</v>
      </c>
      <c r="B20" s="15"/>
      <c r="C20" s="141" t="str">
        <f t="shared" si="1"/>
        <v>FC</v>
      </c>
      <c r="D20" s="117"/>
      <c r="E20" s="7"/>
      <c r="F20" s="41">
        <f t="shared" ref="F20:F28" si="2">D20*E20</f>
        <v>0</v>
      </c>
      <c r="G20" s="27">
        <f t="shared" si="0"/>
        <v>0.12345</v>
      </c>
      <c r="H20" s="83">
        <f t="shared" ref="H20:H28" si="3">IF(G20&lt;&gt;0,F20/G20,0)</f>
        <v>0</v>
      </c>
      <c r="I20" s="120"/>
      <c r="J20" s="7"/>
      <c r="K20" s="83">
        <f t="shared" ref="K20:K28" si="4">I20*J20</f>
        <v>0</v>
      </c>
      <c r="L20" s="84">
        <f t="shared" ref="L20:L28" si="5">K20+H20</f>
        <v>0</v>
      </c>
    </row>
    <row r="21" spans="1:12" customFormat="1" ht="13" x14ac:dyDescent="0.3">
      <c r="A21" s="13">
        <v>3</v>
      </c>
      <c r="B21" s="15"/>
      <c r="C21" s="141" t="str">
        <f t="shared" si="1"/>
        <v>FC</v>
      </c>
      <c r="D21" s="117"/>
      <c r="E21" s="7"/>
      <c r="F21" s="41">
        <f t="shared" si="2"/>
        <v>0</v>
      </c>
      <c r="G21" s="27">
        <f t="shared" si="0"/>
        <v>0.12345</v>
      </c>
      <c r="H21" s="83">
        <f t="shared" si="3"/>
        <v>0</v>
      </c>
      <c r="I21" s="120"/>
      <c r="J21" s="7"/>
      <c r="K21" s="83">
        <f t="shared" si="4"/>
        <v>0</v>
      </c>
      <c r="L21" s="84">
        <f t="shared" si="5"/>
        <v>0</v>
      </c>
    </row>
    <row r="22" spans="1:12" customFormat="1" ht="13" x14ac:dyDescent="0.3">
      <c r="A22" s="13">
        <v>4</v>
      </c>
      <c r="B22" s="15"/>
      <c r="C22" s="141" t="str">
        <f t="shared" si="1"/>
        <v>FC</v>
      </c>
      <c r="D22" s="117"/>
      <c r="E22" s="7"/>
      <c r="F22" s="41">
        <f t="shared" si="2"/>
        <v>0</v>
      </c>
      <c r="G22" s="27">
        <f t="shared" si="0"/>
        <v>0.12345</v>
      </c>
      <c r="H22" s="83">
        <f t="shared" si="3"/>
        <v>0</v>
      </c>
      <c r="I22" s="120"/>
      <c r="J22" s="7"/>
      <c r="K22" s="83">
        <f t="shared" si="4"/>
        <v>0</v>
      </c>
      <c r="L22" s="84">
        <f t="shared" si="5"/>
        <v>0</v>
      </c>
    </row>
    <row r="23" spans="1:12" customFormat="1" ht="13" x14ac:dyDescent="0.3">
      <c r="A23" s="13">
        <v>5</v>
      </c>
      <c r="B23" s="15"/>
      <c r="C23" s="141" t="str">
        <f t="shared" si="1"/>
        <v>FC</v>
      </c>
      <c r="D23" s="117"/>
      <c r="E23" s="7"/>
      <c r="F23" s="41">
        <f t="shared" si="2"/>
        <v>0</v>
      </c>
      <c r="G23" s="27">
        <f t="shared" si="0"/>
        <v>0.12345</v>
      </c>
      <c r="H23" s="83">
        <f t="shared" si="3"/>
        <v>0</v>
      </c>
      <c r="I23" s="120"/>
      <c r="J23" s="7"/>
      <c r="K23" s="83">
        <f t="shared" si="4"/>
        <v>0</v>
      </c>
      <c r="L23" s="84">
        <f t="shared" si="5"/>
        <v>0</v>
      </c>
    </row>
    <row r="24" spans="1:12" customFormat="1" ht="13" x14ac:dyDescent="0.3">
      <c r="A24" s="13">
        <v>6</v>
      </c>
      <c r="B24" s="15"/>
      <c r="C24" s="141" t="str">
        <f t="shared" si="1"/>
        <v>FC</v>
      </c>
      <c r="D24" s="117"/>
      <c r="E24" s="7"/>
      <c r="F24" s="41">
        <f t="shared" si="2"/>
        <v>0</v>
      </c>
      <c r="G24" s="27">
        <f t="shared" si="0"/>
        <v>0.12345</v>
      </c>
      <c r="H24" s="83">
        <f t="shared" si="3"/>
        <v>0</v>
      </c>
      <c r="I24" s="120"/>
      <c r="J24" s="7"/>
      <c r="K24" s="83">
        <f t="shared" si="4"/>
        <v>0</v>
      </c>
      <c r="L24" s="84">
        <f t="shared" si="5"/>
        <v>0</v>
      </c>
    </row>
    <row r="25" spans="1:12" customFormat="1" ht="13" x14ac:dyDescent="0.3">
      <c r="A25" s="13">
        <v>7</v>
      </c>
      <c r="B25" s="15"/>
      <c r="C25" s="141" t="str">
        <f t="shared" si="1"/>
        <v>FC</v>
      </c>
      <c r="D25" s="117"/>
      <c r="E25" s="7"/>
      <c r="F25" s="41">
        <f t="shared" si="2"/>
        <v>0</v>
      </c>
      <c r="G25" s="27">
        <f t="shared" si="0"/>
        <v>0.12345</v>
      </c>
      <c r="H25" s="83">
        <f t="shared" si="3"/>
        <v>0</v>
      </c>
      <c r="I25" s="120"/>
      <c r="J25" s="7"/>
      <c r="K25" s="83">
        <f t="shared" si="4"/>
        <v>0</v>
      </c>
      <c r="L25" s="84">
        <f t="shared" si="5"/>
        <v>0</v>
      </c>
    </row>
    <row r="26" spans="1:12" customFormat="1" ht="13" x14ac:dyDescent="0.3">
      <c r="A26" s="13">
        <v>8</v>
      </c>
      <c r="B26" s="15"/>
      <c r="C26" s="141" t="str">
        <f t="shared" si="1"/>
        <v>FC</v>
      </c>
      <c r="D26" s="117"/>
      <c r="E26" s="7"/>
      <c r="F26" s="41">
        <f t="shared" si="2"/>
        <v>0</v>
      </c>
      <c r="G26" s="27">
        <f t="shared" si="0"/>
        <v>0.12345</v>
      </c>
      <c r="H26" s="83">
        <f t="shared" si="3"/>
        <v>0</v>
      </c>
      <c r="I26" s="120"/>
      <c r="J26" s="7"/>
      <c r="K26" s="83">
        <f t="shared" si="4"/>
        <v>0</v>
      </c>
      <c r="L26" s="84">
        <f t="shared" si="5"/>
        <v>0</v>
      </c>
    </row>
    <row r="27" spans="1:12" customFormat="1" ht="13" x14ac:dyDescent="0.3">
      <c r="A27" s="13">
        <v>9</v>
      </c>
      <c r="B27" s="15"/>
      <c r="C27" s="141" t="str">
        <f t="shared" si="1"/>
        <v>FC</v>
      </c>
      <c r="D27" s="117"/>
      <c r="E27" s="7"/>
      <c r="F27" s="41">
        <f t="shared" si="2"/>
        <v>0</v>
      </c>
      <c r="G27" s="27">
        <f t="shared" si="0"/>
        <v>0.12345</v>
      </c>
      <c r="H27" s="83">
        <f t="shared" si="3"/>
        <v>0</v>
      </c>
      <c r="I27" s="120"/>
      <c r="J27" s="7"/>
      <c r="K27" s="83">
        <f t="shared" si="4"/>
        <v>0</v>
      </c>
      <c r="L27" s="84">
        <f t="shared" si="5"/>
        <v>0</v>
      </c>
    </row>
    <row r="28" spans="1:12" customFormat="1" ht="13" x14ac:dyDescent="0.3">
      <c r="A28" s="13">
        <v>10</v>
      </c>
      <c r="B28" s="15"/>
      <c r="C28" s="141" t="str">
        <f t="shared" si="1"/>
        <v>FC</v>
      </c>
      <c r="D28" s="117"/>
      <c r="E28" s="7"/>
      <c r="F28" s="41">
        <f t="shared" si="2"/>
        <v>0</v>
      </c>
      <c r="G28" s="27">
        <f t="shared" si="0"/>
        <v>0.12345</v>
      </c>
      <c r="H28" s="83">
        <f t="shared" si="3"/>
        <v>0</v>
      </c>
      <c r="I28" s="120"/>
      <c r="J28" s="7"/>
      <c r="K28" s="83">
        <f t="shared" si="4"/>
        <v>0</v>
      </c>
      <c r="L28" s="84">
        <f t="shared" si="5"/>
        <v>0</v>
      </c>
    </row>
    <row r="29" spans="1:12" customFormat="1" ht="13" x14ac:dyDescent="0.3">
      <c r="A29" s="13"/>
      <c r="B29" s="15"/>
      <c r="C29" s="141"/>
      <c r="D29" s="117"/>
      <c r="E29" s="7"/>
      <c r="F29" s="41"/>
      <c r="G29" s="27"/>
      <c r="H29" s="83"/>
      <c r="I29" s="120"/>
      <c r="J29" s="7"/>
      <c r="K29" s="83"/>
      <c r="L29" s="84"/>
    </row>
    <row r="30" spans="1:12" customFormat="1" ht="13" x14ac:dyDescent="0.3">
      <c r="A30" s="163" t="s">
        <v>93</v>
      </c>
      <c r="B30" s="164"/>
      <c r="C30" s="163"/>
      <c r="D30" s="165"/>
      <c r="E30" s="156"/>
      <c r="F30" s="156">
        <f>SUM(F31:F41)</f>
        <v>0</v>
      </c>
      <c r="G30" s="166">
        <f t="shared" ref="G30:G40" si="6">$B$8</f>
        <v>0.12345</v>
      </c>
      <c r="H30" s="157">
        <f>SUM(H31:H41)</f>
        <v>0</v>
      </c>
      <c r="I30" s="167"/>
      <c r="J30" s="156"/>
      <c r="K30" s="157">
        <f>SUM(K31:K41)</f>
        <v>0</v>
      </c>
      <c r="L30" s="168">
        <f>SUM(L31:L41)</f>
        <v>0</v>
      </c>
    </row>
    <row r="31" spans="1:12" customFormat="1" ht="13" x14ac:dyDescent="0.3">
      <c r="A31" s="13">
        <v>1</v>
      </c>
      <c r="B31" s="15"/>
      <c r="C31" s="141" t="str">
        <f t="shared" ref="C31:C40" si="7">$B$7</f>
        <v>FC</v>
      </c>
      <c r="D31" s="117"/>
      <c r="E31" s="7"/>
      <c r="F31" s="41">
        <f t="shared" ref="F31:F40" si="8">D31*E31</f>
        <v>0</v>
      </c>
      <c r="G31" s="27">
        <f t="shared" si="6"/>
        <v>0.12345</v>
      </c>
      <c r="H31" s="83">
        <f t="shared" ref="H31:H40" si="9">IF(G31&lt;&gt;0,F31/G31,0)</f>
        <v>0</v>
      </c>
      <c r="I31" s="120"/>
      <c r="J31" s="7"/>
      <c r="K31" s="83">
        <f t="shared" ref="K31:K40" si="10">I31*J31</f>
        <v>0</v>
      </c>
      <c r="L31" s="84">
        <f>K31+H31</f>
        <v>0</v>
      </c>
    </row>
    <row r="32" spans="1:12" customFormat="1" ht="13" x14ac:dyDescent="0.3">
      <c r="A32" s="13">
        <v>2</v>
      </c>
      <c r="B32" s="15"/>
      <c r="C32" s="141" t="str">
        <f t="shared" si="7"/>
        <v>FC</v>
      </c>
      <c r="D32" s="117"/>
      <c r="E32" s="7"/>
      <c r="F32" s="41">
        <f t="shared" si="8"/>
        <v>0</v>
      </c>
      <c r="G32" s="27">
        <f t="shared" si="6"/>
        <v>0.12345</v>
      </c>
      <c r="H32" s="83">
        <f t="shared" si="9"/>
        <v>0</v>
      </c>
      <c r="I32" s="120"/>
      <c r="J32" s="7"/>
      <c r="K32" s="83">
        <f t="shared" si="10"/>
        <v>0</v>
      </c>
      <c r="L32" s="84">
        <f t="shared" ref="L32:L40" si="11">K32+H32</f>
        <v>0</v>
      </c>
    </row>
    <row r="33" spans="1:12" customFormat="1" ht="13" x14ac:dyDescent="0.3">
      <c r="A33" s="13">
        <v>3</v>
      </c>
      <c r="B33" s="15"/>
      <c r="C33" s="141" t="str">
        <f t="shared" si="7"/>
        <v>FC</v>
      </c>
      <c r="D33" s="117"/>
      <c r="E33" s="7"/>
      <c r="F33" s="41">
        <f t="shared" si="8"/>
        <v>0</v>
      </c>
      <c r="G33" s="27">
        <f t="shared" si="6"/>
        <v>0.12345</v>
      </c>
      <c r="H33" s="83">
        <f t="shared" si="9"/>
        <v>0</v>
      </c>
      <c r="I33" s="120"/>
      <c r="J33" s="7"/>
      <c r="K33" s="83">
        <f t="shared" si="10"/>
        <v>0</v>
      </c>
      <c r="L33" s="84">
        <f t="shared" si="11"/>
        <v>0</v>
      </c>
    </row>
    <row r="34" spans="1:12" customFormat="1" ht="13" x14ac:dyDescent="0.3">
      <c r="A34" s="13">
        <v>4</v>
      </c>
      <c r="B34" s="15"/>
      <c r="C34" s="141" t="str">
        <f t="shared" si="7"/>
        <v>FC</v>
      </c>
      <c r="D34" s="117"/>
      <c r="E34" s="7"/>
      <c r="F34" s="41">
        <f t="shared" si="8"/>
        <v>0</v>
      </c>
      <c r="G34" s="27">
        <f t="shared" si="6"/>
        <v>0.12345</v>
      </c>
      <c r="H34" s="83">
        <f t="shared" si="9"/>
        <v>0</v>
      </c>
      <c r="I34" s="120"/>
      <c r="J34" s="7"/>
      <c r="K34" s="83">
        <f t="shared" si="10"/>
        <v>0</v>
      </c>
      <c r="L34" s="84">
        <f t="shared" si="11"/>
        <v>0</v>
      </c>
    </row>
    <row r="35" spans="1:12" customFormat="1" ht="13" x14ac:dyDescent="0.3">
      <c r="A35" s="13">
        <v>5</v>
      </c>
      <c r="B35" s="15"/>
      <c r="C35" s="141" t="str">
        <f t="shared" si="7"/>
        <v>FC</v>
      </c>
      <c r="D35" s="117"/>
      <c r="E35" s="7"/>
      <c r="F35" s="41">
        <f t="shared" si="8"/>
        <v>0</v>
      </c>
      <c r="G35" s="27">
        <f t="shared" si="6"/>
        <v>0.12345</v>
      </c>
      <c r="H35" s="83">
        <f t="shared" si="9"/>
        <v>0</v>
      </c>
      <c r="I35" s="120"/>
      <c r="J35" s="7"/>
      <c r="K35" s="83">
        <f t="shared" si="10"/>
        <v>0</v>
      </c>
      <c r="L35" s="84">
        <f t="shared" si="11"/>
        <v>0</v>
      </c>
    </row>
    <row r="36" spans="1:12" customFormat="1" ht="13" x14ac:dyDescent="0.3">
      <c r="A36" s="13">
        <v>6</v>
      </c>
      <c r="B36" s="15"/>
      <c r="C36" s="141" t="str">
        <f t="shared" si="7"/>
        <v>FC</v>
      </c>
      <c r="D36" s="117"/>
      <c r="E36" s="7"/>
      <c r="F36" s="41">
        <f t="shared" si="8"/>
        <v>0</v>
      </c>
      <c r="G36" s="27">
        <f t="shared" si="6"/>
        <v>0.12345</v>
      </c>
      <c r="H36" s="83">
        <f t="shared" si="9"/>
        <v>0</v>
      </c>
      <c r="I36" s="120"/>
      <c r="J36" s="7"/>
      <c r="K36" s="83">
        <f t="shared" si="10"/>
        <v>0</v>
      </c>
      <c r="L36" s="84">
        <f t="shared" si="11"/>
        <v>0</v>
      </c>
    </row>
    <row r="37" spans="1:12" customFormat="1" ht="13" x14ac:dyDescent="0.3">
      <c r="A37" s="13">
        <v>7</v>
      </c>
      <c r="B37" s="15"/>
      <c r="C37" s="141" t="str">
        <f t="shared" si="7"/>
        <v>FC</v>
      </c>
      <c r="D37" s="117"/>
      <c r="E37" s="7"/>
      <c r="F37" s="41">
        <f t="shared" si="8"/>
        <v>0</v>
      </c>
      <c r="G37" s="27">
        <f t="shared" si="6"/>
        <v>0.12345</v>
      </c>
      <c r="H37" s="83">
        <f t="shared" si="9"/>
        <v>0</v>
      </c>
      <c r="I37" s="120"/>
      <c r="J37" s="7"/>
      <c r="K37" s="83">
        <f t="shared" si="10"/>
        <v>0</v>
      </c>
      <c r="L37" s="84">
        <f t="shared" si="11"/>
        <v>0</v>
      </c>
    </row>
    <row r="38" spans="1:12" customFormat="1" ht="13" x14ac:dyDescent="0.3">
      <c r="A38" s="13">
        <v>8</v>
      </c>
      <c r="B38" s="15"/>
      <c r="C38" s="141" t="str">
        <f t="shared" si="7"/>
        <v>FC</v>
      </c>
      <c r="D38" s="117"/>
      <c r="E38" s="7"/>
      <c r="F38" s="41">
        <f t="shared" si="8"/>
        <v>0</v>
      </c>
      <c r="G38" s="27">
        <f t="shared" si="6"/>
        <v>0.12345</v>
      </c>
      <c r="H38" s="83">
        <f t="shared" si="9"/>
        <v>0</v>
      </c>
      <c r="I38" s="120"/>
      <c r="J38" s="7"/>
      <c r="K38" s="83">
        <f t="shared" si="10"/>
        <v>0</v>
      </c>
      <c r="L38" s="84">
        <f t="shared" si="11"/>
        <v>0</v>
      </c>
    </row>
    <row r="39" spans="1:12" customFormat="1" ht="13" x14ac:dyDescent="0.3">
      <c r="A39" s="13">
        <v>9</v>
      </c>
      <c r="B39" s="15"/>
      <c r="C39" s="141" t="str">
        <f t="shared" si="7"/>
        <v>FC</v>
      </c>
      <c r="D39" s="117"/>
      <c r="E39" s="7"/>
      <c r="F39" s="41">
        <f t="shared" si="8"/>
        <v>0</v>
      </c>
      <c r="G39" s="27">
        <f t="shared" si="6"/>
        <v>0.12345</v>
      </c>
      <c r="H39" s="83">
        <f t="shared" si="9"/>
        <v>0</v>
      </c>
      <c r="I39" s="120"/>
      <c r="J39" s="7"/>
      <c r="K39" s="83">
        <f t="shared" si="10"/>
        <v>0</v>
      </c>
      <c r="L39" s="84">
        <f t="shared" si="11"/>
        <v>0</v>
      </c>
    </row>
    <row r="40" spans="1:12" customFormat="1" ht="13" x14ac:dyDescent="0.3">
      <c r="A40" s="13">
        <v>10</v>
      </c>
      <c r="B40" s="15"/>
      <c r="C40" s="141" t="str">
        <f t="shared" si="7"/>
        <v>FC</v>
      </c>
      <c r="D40" s="117"/>
      <c r="E40" s="7"/>
      <c r="F40" s="41">
        <f t="shared" si="8"/>
        <v>0</v>
      </c>
      <c r="G40" s="27">
        <f t="shared" si="6"/>
        <v>0.12345</v>
      </c>
      <c r="H40" s="83">
        <f t="shared" si="9"/>
        <v>0</v>
      </c>
      <c r="I40" s="120"/>
      <c r="J40" s="7"/>
      <c r="K40" s="83">
        <f t="shared" si="10"/>
        <v>0</v>
      </c>
      <c r="L40" s="84">
        <f t="shared" si="11"/>
        <v>0</v>
      </c>
    </row>
    <row r="41" spans="1:12" customFormat="1" ht="13" x14ac:dyDescent="0.3">
      <c r="A41" s="13"/>
      <c r="B41" s="15"/>
      <c r="C41" s="141"/>
      <c r="D41" s="117"/>
      <c r="E41" s="7"/>
      <c r="F41" s="41"/>
      <c r="G41" s="27"/>
      <c r="H41" s="83"/>
      <c r="I41" s="120"/>
      <c r="J41" s="7"/>
      <c r="K41" s="83"/>
      <c r="L41" s="84"/>
    </row>
    <row r="42" spans="1:12" customFormat="1" ht="13" x14ac:dyDescent="0.3">
      <c r="A42" s="163" t="s">
        <v>94</v>
      </c>
      <c r="B42" s="164"/>
      <c r="C42" s="163"/>
      <c r="D42" s="165"/>
      <c r="E42" s="156"/>
      <c r="F42" s="156">
        <f>SUM(F43:F53)</f>
        <v>0</v>
      </c>
      <c r="G42" s="166">
        <f t="shared" ref="G42:G52" si="12">$B$8</f>
        <v>0.12345</v>
      </c>
      <c r="H42" s="157">
        <f>SUM(H43:H53)</f>
        <v>0</v>
      </c>
      <c r="I42" s="167"/>
      <c r="J42" s="156"/>
      <c r="K42" s="157">
        <f>SUM(K43:K53)</f>
        <v>0</v>
      </c>
      <c r="L42" s="168">
        <f>SUM(L43:L53)</f>
        <v>0</v>
      </c>
    </row>
    <row r="43" spans="1:12" customFormat="1" ht="13" x14ac:dyDescent="0.3">
      <c r="A43" s="13">
        <v>1</v>
      </c>
      <c r="B43" s="9"/>
      <c r="C43" s="141" t="str">
        <f t="shared" ref="C43:C52" si="13">$B$7</f>
        <v>FC</v>
      </c>
      <c r="D43" s="117"/>
      <c r="E43" s="7"/>
      <c r="F43" s="41">
        <f t="shared" ref="F43:F52" si="14">D43*E43</f>
        <v>0</v>
      </c>
      <c r="G43" s="27">
        <f t="shared" si="12"/>
        <v>0.12345</v>
      </c>
      <c r="H43" s="83">
        <f t="shared" ref="H43:H52" si="15">IF(G43&lt;&gt;0,F43/G43,0)</f>
        <v>0</v>
      </c>
      <c r="I43" s="120"/>
      <c r="J43" s="7"/>
      <c r="K43" s="83">
        <f t="shared" ref="K43:K52" si="16">I43*J43</f>
        <v>0</v>
      </c>
      <c r="L43" s="84">
        <f>K43+H43</f>
        <v>0</v>
      </c>
    </row>
    <row r="44" spans="1:12" customFormat="1" ht="13" x14ac:dyDescent="0.3">
      <c r="A44" s="13">
        <v>2</v>
      </c>
      <c r="B44" s="9"/>
      <c r="C44" s="141" t="str">
        <f t="shared" si="13"/>
        <v>FC</v>
      </c>
      <c r="D44" s="117"/>
      <c r="E44" s="7"/>
      <c r="F44" s="41">
        <f t="shared" si="14"/>
        <v>0</v>
      </c>
      <c r="G44" s="27">
        <f t="shared" si="12"/>
        <v>0.12345</v>
      </c>
      <c r="H44" s="83">
        <f t="shared" si="15"/>
        <v>0</v>
      </c>
      <c r="I44" s="120"/>
      <c r="J44" s="7"/>
      <c r="K44" s="83">
        <f t="shared" si="16"/>
        <v>0</v>
      </c>
      <c r="L44" s="84">
        <f t="shared" ref="L44:L52" si="17">K44+H44</f>
        <v>0</v>
      </c>
    </row>
    <row r="45" spans="1:12" customFormat="1" ht="13" x14ac:dyDescent="0.3">
      <c r="A45" s="13">
        <v>3</v>
      </c>
      <c r="B45" s="15"/>
      <c r="C45" s="141" t="str">
        <f t="shared" si="13"/>
        <v>FC</v>
      </c>
      <c r="D45" s="117"/>
      <c r="E45" s="7"/>
      <c r="F45" s="41">
        <f t="shared" si="14"/>
        <v>0</v>
      </c>
      <c r="G45" s="27">
        <f t="shared" si="12"/>
        <v>0.12345</v>
      </c>
      <c r="H45" s="83">
        <f t="shared" si="15"/>
        <v>0</v>
      </c>
      <c r="I45" s="120"/>
      <c r="J45" s="7"/>
      <c r="K45" s="83">
        <f t="shared" si="16"/>
        <v>0</v>
      </c>
      <c r="L45" s="84">
        <f t="shared" si="17"/>
        <v>0</v>
      </c>
    </row>
    <row r="46" spans="1:12" customFormat="1" ht="13" x14ac:dyDescent="0.3">
      <c r="A46" s="13">
        <v>4</v>
      </c>
      <c r="B46" s="15"/>
      <c r="C46" s="141" t="str">
        <f t="shared" si="13"/>
        <v>FC</v>
      </c>
      <c r="D46" s="117"/>
      <c r="E46" s="7"/>
      <c r="F46" s="41">
        <f t="shared" si="14"/>
        <v>0</v>
      </c>
      <c r="G46" s="27">
        <f t="shared" si="12"/>
        <v>0.12345</v>
      </c>
      <c r="H46" s="83">
        <f t="shared" si="15"/>
        <v>0</v>
      </c>
      <c r="I46" s="120"/>
      <c r="J46" s="7"/>
      <c r="K46" s="83">
        <f t="shared" si="16"/>
        <v>0</v>
      </c>
      <c r="L46" s="84">
        <f t="shared" si="17"/>
        <v>0</v>
      </c>
    </row>
    <row r="47" spans="1:12" customFormat="1" ht="13" x14ac:dyDescent="0.3">
      <c r="A47" s="13">
        <v>5</v>
      </c>
      <c r="B47" s="14"/>
      <c r="C47" s="141" t="str">
        <f t="shared" si="13"/>
        <v>FC</v>
      </c>
      <c r="D47" s="117"/>
      <c r="E47" s="7"/>
      <c r="F47" s="41">
        <f t="shared" si="14"/>
        <v>0</v>
      </c>
      <c r="G47" s="27">
        <f t="shared" si="12"/>
        <v>0.12345</v>
      </c>
      <c r="H47" s="83">
        <f t="shared" si="15"/>
        <v>0</v>
      </c>
      <c r="I47" s="120"/>
      <c r="J47" s="7"/>
      <c r="K47" s="83">
        <f t="shared" si="16"/>
        <v>0</v>
      </c>
      <c r="L47" s="84">
        <f t="shared" si="17"/>
        <v>0</v>
      </c>
    </row>
    <row r="48" spans="1:12" customFormat="1" ht="13" x14ac:dyDescent="0.3">
      <c r="A48" s="13">
        <v>6</v>
      </c>
      <c r="B48" s="10"/>
      <c r="C48" s="141" t="str">
        <f t="shared" si="13"/>
        <v>FC</v>
      </c>
      <c r="D48" s="117"/>
      <c r="E48" s="7"/>
      <c r="F48" s="41">
        <f t="shared" si="14"/>
        <v>0</v>
      </c>
      <c r="G48" s="27">
        <f t="shared" si="12"/>
        <v>0.12345</v>
      </c>
      <c r="H48" s="83">
        <f t="shared" si="15"/>
        <v>0</v>
      </c>
      <c r="I48" s="120"/>
      <c r="J48" s="7"/>
      <c r="K48" s="83">
        <f t="shared" si="16"/>
        <v>0</v>
      </c>
      <c r="L48" s="84">
        <f t="shared" si="17"/>
        <v>0</v>
      </c>
    </row>
    <row r="49" spans="1:12" customFormat="1" ht="13" x14ac:dyDescent="0.3">
      <c r="A49" s="13">
        <v>7</v>
      </c>
      <c r="B49" s="9"/>
      <c r="C49" s="141" t="str">
        <f t="shared" si="13"/>
        <v>FC</v>
      </c>
      <c r="D49" s="117"/>
      <c r="E49" s="7"/>
      <c r="F49" s="41">
        <f t="shared" si="14"/>
        <v>0</v>
      </c>
      <c r="G49" s="27">
        <f t="shared" si="12"/>
        <v>0.12345</v>
      </c>
      <c r="H49" s="83">
        <f t="shared" si="15"/>
        <v>0</v>
      </c>
      <c r="I49" s="120"/>
      <c r="J49" s="7"/>
      <c r="K49" s="83">
        <f t="shared" si="16"/>
        <v>0</v>
      </c>
      <c r="L49" s="84">
        <f t="shared" si="17"/>
        <v>0</v>
      </c>
    </row>
    <row r="50" spans="1:12" customFormat="1" ht="13" x14ac:dyDescent="0.3">
      <c r="A50" s="13">
        <v>8</v>
      </c>
      <c r="B50" s="15"/>
      <c r="C50" s="141" t="str">
        <f t="shared" si="13"/>
        <v>FC</v>
      </c>
      <c r="D50" s="117"/>
      <c r="E50" s="7"/>
      <c r="F50" s="41">
        <f t="shared" si="14"/>
        <v>0</v>
      </c>
      <c r="G50" s="27">
        <f t="shared" si="12"/>
        <v>0.12345</v>
      </c>
      <c r="H50" s="83">
        <f t="shared" si="15"/>
        <v>0</v>
      </c>
      <c r="I50" s="120"/>
      <c r="J50" s="7"/>
      <c r="K50" s="83">
        <f t="shared" si="16"/>
        <v>0</v>
      </c>
      <c r="L50" s="84">
        <f t="shared" si="17"/>
        <v>0</v>
      </c>
    </row>
    <row r="51" spans="1:12" customFormat="1" ht="13" x14ac:dyDescent="0.3">
      <c r="A51" s="13">
        <v>9</v>
      </c>
      <c r="B51" s="15"/>
      <c r="C51" s="141" t="str">
        <f t="shared" si="13"/>
        <v>FC</v>
      </c>
      <c r="D51" s="117"/>
      <c r="E51" s="7"/>
      <c r="F51" s="41">
        <f t="shared" si="14"/>
        <v>0</v>
      </c>
      <c r="G51" s="27">
        <f t="shared" si="12"/>
        <v>0.12345</v>
      </c>
      <c r="H51" s="83">
        <f t="shared" si="15"/>
        <v>0</v>
      </c>
      <c r="I51" s="120"/>
      <c r="J51" s="7"/>
      <c r="K51" s="83">
        <f t="shared" si="16"/>
        <v>0</v>
      </c>
      <c r="L51" s="84">
        <f t="shared" si="17"/>
        <v>0</v>
      </c>
    </row>
    <row r="52" spans="1:12" customFormat="1" ht="13" x14ac:dyDescent="0.3">
      <c r="A52" s="13">
        <v>10</v>
      </c>
      <c r="B52" s="14"/>
      <c r="C52" s="141" t="str">
        <f t="shared" si="13"/>
        <v>FC</v>
      </c>
      <c r="D52" s="117"/>
      <c r="E52" s="7"/>
      <c r="F52" s="41">
        <f t="shared" si="14"/>
        <v>0</v>
      </c>
      <c r="G52" s="27">
        <f t="shared" si="12"/>
        <v>0.12345</v>
      </c>
      <c r="H52" s="83">
        <f t="shared" si="15"/>
        <v>0</v>
      </c>
      <c r="I52" s="120"/>
      <c r="J52" s="7"/>
      <c r="K52" s="83">
        <f t="shared" si="16"/>
        <v>0</v>
      </c>
      <c r="L52" s="84">
        <f t="shared" si="17"/>
        <v>0</v>
      </c>
    </row>
    <row r="53" spans="1:12" customFormat="1" ht="13" x14ac:dyDescent="0.3">
      <c r="A53" s="13"/>
      <c r="B53" s="14"/>
      <c r="C53" s="141"/>
      <c r="D53" s="117"/>
      <c r="E53" s="7"/>
      <c r="F53" s="41"/>
      <c r="G53" s="27"/>
      <c r="H53" s="83"/>
      <c r="I53" s="120"/>
      <c r="J53" s="7"/>
      <c r="K53" s="83"/>
      <c r="L53" s="84"/>
    </row>
    <row r="54" spans="1:12" customFormat="1" ht="13" x14ac:dyDescent="0.3">
      <c r="A54" s="163" t="s">
        <v>95</v>
      </c>
      <c r="B54" s="164"/>
      <c r="C54" s="163"/>
      <c r="D54" s="165"/>
      <c r="E54" s="156"/>
      <c r="F54" s="156">
        <f>SUM(F55:F65)</f>
        <v>0</v>
      </c>
      <c r="G54" s="166">
        <f t="shared" ref="G54:G117" si="18">$B$8</f>
        <v>0.12345</v>
      </c>
      <c r="H54" s="157">
        <f>SUM(H55:H65)</f>
        <v>0</v>
      </c>
      <c r="I54" s="167"/>
      <c r="J54" s="156"/>
      <c r="K54" s="157">
        <f>SUM(K55:K65)</f>
        <v>0</v>
      </c>
      <c r="L54" s="168">
        <f>SUM(L55:L65)</f>
        <v>0</v>
      </c>
    </row>
    <row r="55" spans="1:12" customFormat="1" ht="13" x14ac:dyDescent="0.3">
      <c r="A55" s="13">
        <v>1</v>
      </c>
      <c r="B55" s="9"/>
      <c r="C55" s="141" t="str">
        <f t="shared" ref="C55:C76" si="19">$B$7</f>
        <v>FC</v>
      </c>
      <c r="D55" s="117"/>
      <c r="E55" s="7"/>
      <c r="F55" s="41">
        <f t="shared" ref="F55:F64" si="20">D55*E55</f>
        <v>0</v>
      </c>
      <c r="G55" s="27">
        <f t="shared" si="18"/>
        <v>0.12345</v>
      </c>
      <c r="H55" s="83">
        <f t="shared" ref="H55:H64" si="21">IF(G55&lt;&gt;0,F55/G55,0)</f>
        <v>0</v>
      </c>
      <c r="I55" s="120"/>
      <c r="J55" s="7"/>
      <c r="K55" s="83">
        <f t="shared" ref="K55:K64" si="22">I55*J55</f>
        <v>0</v>
      </c>
      <c r="L55" s="84">
        <f>K55+H55</f>
        <v>0</v>
      </c>
    </row>
    <row r="56" spans="1:12" customFormat="1" ht="13" x14ac:dyDescent="0.3">
      <c r="A56" s="13">
        <v>2</v>
      </c>
      <c r="B56" s="9"/>
      <c r="C56" s="141" t="str">
        <f t="shared" si="19"/>
        <v>FC</v>
      </c>
      <c r="D56" s="117"/>
      <c r="E56" s="7"/>
      <c r="F56" s="41">
        <f t="shared" si="20"/>
        <v>0</v>
      </c>
      <c r="G56" s="27">
        <f t="shared" si="18"/>
        <v>0.12345</v>
      </c>
      <c r="H56" s="83">
        <f t="shared" si="21"/>
        <v>0</v>
      </c>
      <c r="I56" s="120"/>
      <c r="J56" s="7"/>
      <c r="K56" s="83">
        <f t="shared" si="22"/>
        <v>0</v>
      </c>
      <c r="L56" s="84">
        <f t="shared" ref="L56:L64" si="23">K56+H56</f>
        <v>0</v>
      </c>
    </row>
    <row r="57" spans="1:12" customFormat="1" ht="13" x14ac:dyDescent="0.3">
      <c r="A57" s="13">
        <v>3</v>
      </c>
      <c r="B57" s="15"/>
      <c r="C57" s="141" t="str">
        <f t="shared" si="19"/>
        <v>FC</v>
      </c>
      <c r="D57" s="117"/>
      <c r="E57" s="7"/>
      <c r="F57" s="41">
        <f t="shared" si="20"/>
        <v>0</v>
      </c>
      <c r="G57" s="27">
        <f t="shared" si="18"/>
        <v>0.12345</v>
      </c>
      <c r="H57" s="83">
        <f t="shared" si="21"/>
        <v>0</v>
      </c>
      <c r="I57" s="120"/>
      <c r="J57" s="7"/>
      <c r="K57" s="83">
        <f t="shared" si="22"/>
        <v>0</v>
      </c>
      <c r="L57" s="84">
        <f t="shared" si="23"/>
        <v>0</v>
      </c>
    </row>
    <row r="58" spans="1:12" customFormat="1" ht="13" x14ac:dyDescent="0.3">
      <c r="A58" s="13">
        <v>4</v>
      </c>
      <c r="B58" s="15"/>
      <c r="C58" s="141" t="str">
        <f t="shared" si="19"/>
        <v>FC</v>
      </c>
      <c r="D58" s="117"/>
      <c r="E58" s="7"/>
      <c r="F58" s="41">
        <f t="shared" si="20"/>
        <v>0</v>
      </c>
      <c r="G58" s="27">
        <f t="shared" si="18"/>
        <v>0.12345</v>
      </c>
      <c r="H58" s="83">
        <f t="shared" si="21"/>
        <v>0</v>
      </c>
      <c r="I58" s="120"/>
      <c r="J58" s="7"/>
      <c r="K58" s="83">
        <f t="shared" si="22"/>
        <v>0</v>
      </c>
      <c r="L58" s="84">
        <f t="shared" si="23"/>
        <v>0</v>
      </c>
    </row>
    <row r="59" spans="1:12" customFormat="1" ht="13" x14ac:dyDescent="0.3">
      <c r="A59" s="13">
        <v>5</v>
      </c>
      <c r="B59" s="14"/>
      <c r="C59" s="141" t="str">
        <f t="shared" si="19"/>
        <v>FC</v>
      </c>
      <c r="D59" s="117"/>
      <c r="E59" s="7"/>
      <c r="F59" s="41">
        <f t="shared" si="20"/>
        <v>0</v>
      </c>
      <c r="G59" s="27">
        <f t="shared" si="18"/>
        <v>0.12345</v>
      </c>
      <c r="H59" s="83">
        <f t="shared" si="21"/>
        <v>0</v>
      </c>
      <c r="I59" s="120"/>
      <c r="J59" s="7"/>
      <c r="K59" s="83">
        <f t="shared" si="22"/>
        <v>0</v>
      </c>
      <c r="L59" s="84">
        <f t="shared" si="23"/>
        <v>0</v>
      </c>
    </row>
    <row r="60" spans="1:12" customFormat="1" ht="13" x14ac:dyDescent="0.3">
      <c r="A60" s="13">
        <v>6</v>
      </c>
      <c r="B60" s="10"/>
      <c r="C60" s="141" t="str">
        <f t="shared" si="19"/>
        <v>FC</v>
      </c>
      <c r="D60" s="117"/>
      <c r="E60" s="7"/>
      <c r="F60" s="41">
        <f t="shared" si="20"/>
        <v>0</v>
      </c>
      <c r="G60" s="27">
        <f t="shared" si="18"/>
        <v>0.12345</v>
      </c>
      <c r="H60" s="83">
        <f t="shared" si="21"/>
        <v>0</v>
      </c>
      <c r="I60" s="120"/>
      <c r="J60" s="7"/>
      <c r="K60" s="83">
        <f t="shared" si="22"/>
        <v>0</v>
      </c>
      <c r="L60" s="84">
        <f t="shared" si="23"/>
        <v>0</v>
      </c>
    </row>
    <row r="61" spans="1:12" customFormat="1" ht="13" x14ac:dyDescent="0.3">
      <c r="A61" s="13">
        <v>7</v>
      </c>
      <c r="B61" s="9"/>
      <c r="C61" s="141" t="str">
        <f t="shared" si="19"/>
        <v>FC</v>
      </c>
      <c r="D61" s="117"/>
      <c r="E61" s="7"/>
      <c r="F61" s="41">
        <f t="shared" si="20"/>
        <v>0</v>
      </c>
      <c r="G61" s="27">
        <f t="shared" si="18"/>
        <v>0.12345</v>
      </c>
      <c r="H61" s="83">
        <f t="shared" si="21"/>
        <v>0</v>
      </c>
      <c r="I61" s="120"/>
      <c r="J61" s="7"/>
      <c r="K61" s="83">
        <f t="shared" si="22"/>
        <v>0</v>
      </c>
      <c r="L61" s="84">
        <f t="shared" si="23"/>
        <v>0</v>
      </c>
    </row>
    <row r="62" spans="1:12" customFormat="1" ht="13" x14ac:dyDescent="0.3">
      <c r="A62" s="13">
        <v>8</v>
      </c>
      <c r="B62" s="15"/>
      <c r="C62" s="141" t="str">
        <f t="shared" si="19"/>
        <v>FC</v>
      </c>
      <c r="D62" s="117"/>
      <c r="E62" s="7"/>
      <c r="F62" s="41">
        <f t="shared" si="20"/>
        <v>0</v>
      </c>
      <c r="G62" s="27">
        <f t="shared" si="18"/>
        <v>0.12345</v>
      </c>
      <c r="H62" s="83">
        <f t="shared" si="21"/>
        <v>0</v>
      </c>
      <c r="I62" s="120"/>
      <c r="J62" s="7"/>
      <c r="K62" s="83">
        <f t="shared" si="22"/>
        <v>0</v>
      </c>
      <c r="L62" s="84">
        <f t="shared" si="23"/>
        <v>0</v>
      </c>
    </row>
    <row r="63" spans="1:12" customFormat="1" ht="13" x14ac:dyDescent="0.3">
      <c r="A63" s="13">
        <v>9</v>
      </c>
      <c r="B63" s="15"/>
      <c r="C63" s="141" t="str">
        <f t="shared" si="19"/>
        <v>FC</v>
      </c>
      <c r="D63" s="117"/>
      <c r="E63" s="7"/>
      <c r="F63" s="41">
        <f t="shared" si="20"/>
        <v>0</v>
      </c>
      <c r="G63" s="27">
        <f t="shared" si="18"/>
        <v>0.12345</v>
      </c>
      <c r="H63" s="83">
        <f t="shared" si="21"/>
        <v>0</v>
      </c>
      <c r="I63" s="120"/>
      <c r="J63" s="7"/>
      <c r="K63" s="83">
        <f t="shared" si="22"/>
        <v>0</v>
      </c>
      <c r="L63" s="84">
        <f t="shared" si="23"/>
        <v>0</v>
      </c>
    </row>
    <row r="64" spans="1:12" customFormat="1" ht="13" x14ac:dyDescent="0.3">
      <c r="A64" s="13">
        <v>10</v>
      </c>
      <c r="B64" s="14"/>
      <c r="C64" s="141" t="str">
        <f t="shared" si="19"/>
        <v>FC</v>
      </c>
      <c r="D64" s="117"/>
      <c r="E64" s="7"/>
      <c r="F64" s="41">
        <f t="shared" si="20"/>
        <v>0</v>
      </c>
      <c r="G64" s="27">
        <f t="shared" si="18"/>
        <v>0.12345</v>
      </c>
      <c r="H64" s="83">
        <f t="shared" si="21"/>
        <v>0</v>
      </c>
      <c r="I64" s="120"/>
      <c r="J64" s="7"/>
      <c r="K64" s="83">
        <f t="shared" si="22"/>
        <v>0</v>
      </c>
      <c r="L64" s="84">
        <f t="shared" si="23"/>
        <v>0</v>
      </c>
    </row>
    <row r="65" spans="1:12" customFormat="1" ht="13" x14ac:dyDescent="0.3">
      <c r="A65" s="13"/>
      <c r="B65" s="14"/>
      <c r="C65" s="141"/>
      <c r="D65" s="117"/>
      <c r="E65" s="7"/>
      <c r="F65" s="41"/>
      <c r="G65" s="27"/>
      <c r="H65" s="83"/>
      <c r="I65" s="120"/>
      <c r="J65" s="7"/>
      <c r="K65" s="83"/>
      <c r="L65" s="84"/>
    </row>
    <row r="66" spans="1:12" customFormat="1" ht="13" x14ac:dyDescent="0.3">
      <c r="A66" s="163" t="s">
        <v>96</v>
      </c>
      <c r="B66" s="164"/>
      <c r="C66" s="163"/>
      <c r="D66" s="165"/>
      <c r="E66" s="156"/>
      <c r="F66" s="156">
        <f>SUM(F67:F77)</f>
        <v>0</v>
      </c>
      <c r="G66" s="166">
        <f t="shared" si="18"/>
        <v>0.12345</v>
      </c>
      <c r="H66" s="157">
        <f>SUM(H67:H77)</f>
        <v>0</v>
      </c>
      <c r="I66" s="167"/>
      <c r="J66" s="156"/>
      <c r="K66" s="157">
        <f>SUM(K67:K77)</f>
        <v>0</v>
      </c>
      <c r="L66" s="168">
        <f>SUM(L67:L77)</f>
        <v>0</v>
      </c>
    </row>
    <row r="67" spans="1:12" customFormat="1" ht="13" x14ac:dyDescent="0.3">
      <c r="A67" s="13">
        <v>1</v>
      </c>
      <c r="B67" s="9"/>
      <c r="C67" s="141" t="str">
        <f t="shared" si="19"/>
        <v>FC</v>
      </c>
      <c r="D67" s="117"/>
      <c r="E67" s="7"/>
      <c r="F67" s="41">
        <f t="shared" ref="F67:F76" si="24">D67*E67</f>
        <v>0</v>
      </c>
      <c r="G67" s="27">
        <f t="shared" si="18"/>
        <v>0.12345</v>
      </c>
      <c r="H67" s="83">
        <f t="shared" ref="H67:H76" si="25">IF(G67&lt;&gt;0,F67/G67,0)</f>
        <v>0</v>
      </c>
      <c r="I67" s="120"/>
      <c r="J67" s="7"/>
      <c r="K67" s="83">
        <f t="shared" ref="K67:K76" si="26">I67*J67</f>
        <v>0</v>
      </c>
      <c r="L67" s="84">
        <f>K67+H67</f>
        <v>0</v>
      </c>
    </row>
    <row r="68" spans="1:12" customFormat="1" ht="13" x14ac:dyDescent="0.3">
      <c r="A68" s="13">
        <v>2</v>
      </c>
      <c r="B68" s="9"/>
      <c r="C68" s="141" t="str">
        <f t="shared" si="19"/>
        <v>FC</v>
      </c>
      <c r="D68" s="117"/>
      <c r="E68" s="7"/>
      <c r="F68" s="41">
        <f t="shared" si="24"/>
        <v>0</v>
      </c>
      <c r="G68" s="27">
        <f t="shared" si="18"/>
        <v>0.12345</v>
      </c>
      <c r="H68" s="83">
        <f t="shared" si="25"/>
        <v>0</v>
      </c>
      <c r="I68" s="120"/>
      <c r="J68" s="7"/>
      <c r="K68" s="83">
        <f t="shared" si="26"/>
        <v>0</v>
      </c>
      <c r="L68" s="84">
        <f t="shared" ref="L68:L76" si="27">K68+H68</f>
        <v>0</v>
      </c>
    </row>
    <row r="69" spans="1:12" customFormat="1" ht="13" x14ac:dyDescent="0.3">
      <c r="A69" s="13">
        <v>3</v>
      </c>
      <c r="B69" s="15"/>
      <c r="C69" s="141" t="str">
        <f t="shared" si="19"/>
        <v>FC</v>
      </c>
      <c r="D69" s="117"/>
      <c r="E69" s="7"/>
      <c r="F69" s="41">
        <f t="shared" si="24"/>
        <v>0</v>
      </c>
      <c r="G69" s="27">
        <f t="shared" si="18"/>
        <v>0.12345</v>
      </c>
      <c r="H69" s="83">
        <f t="shared" si="25"/>
        <v>0</v>
      </c>
      <c r="I69" s="120"/>
      <c r="J69" s="7"/>
      <c r="K69" s="83">
        <f t="shared" si="26"/>
        <v>0</v>
      </c>
      <c r="L69" s="84">
        <f t="shared" si="27"/>
        <v>0</v>
      </c>
    </row>
    <row r="70" spans="1:12" customFormat="1" ht="13" x14ac:dyDescent="0.3">
      <c r="A70" s="13">
        <v>4</v>
      </c>
      <c r="B70" s="15"/>
      <c r="C70" s="141" t="str">
        <f t="shared" si="19"/>
        <v>FC</v>
      </c>
      <c r="D70" s="117"/>
      <c r="E70" s="7"/>
      <c r="F70" s="41">
        <f t="shared" si="24"/>
        <v>0</v>
      </c>
      <c r="G70" s="27">
        <f t="shared" si="18"/>
        <v>0.12345</v>
      </c>
      <c r="H70" s="83">
        <f t="shared" si="25"/>
        <v>0</v>
      </c>
      <c r="I70" s="120"/>
      <c r="J70" s="7"/>
      <c r="K70" s="83">
        <f t="shared" si="26"/>
        <v>0</v>
      </c>
      <c r="L70" s="84">
        <f t="shared" si="27"/>
        <v>0</v>
      </c>
    </row>
    <row r="71" spans="1:12" customFormat="1" ht="13" x14ac:dyDescent="0.3">
      <c r="A71" s="13">
        <v>5</v>
      </c>
      <c r="B71" s="14"/>
      <c r="C71" s="141" t="str">
        <f t="shared" si="19"/>
        <v>FC</v>
      </c>
      <c r="D71" s="117"/>
      <c r="E71" s="7"/>
      <c r="F71" s="41">
        <f t="shared" si="24"/>
        <v>0</v>
      </c>
      <c r="G71" s="27">
        <f t="shared" si="18"/>
        <v>0.12345</v>
      </c>
      <c r="H71" s="83">
        <f t="shared" si="25"/>
        <v>0</v>
      </c>
      <c r="I71" s="120"/>
      <c r="J71" s="7"/>
      <c r="K71" s="83">
        <f t="shared" si="26"/>
        <v>0</v>
      </c>
      <c r="L71" s="84">
        <f t="shared" si="27"/>
        <v>0</v>
      </c>
    </row>
    <row r="72" spans="1:12" customFormat="1" ht="13" x14ac:dyDescent="0.3">
      <c r="A72" s="13">
        <v>6</v>
      </c>
      <c r="B72" s="10"/>
      <c r="C72" s="141" t="str">
        <f t="shared" si="19"/>
        <v>FC</v>
      </c>
      <c r="D72" s="117"/>
      <c r="E72" s="7"/>
      <c r="F72" s="41">
        <f t="shared" si="24"/>
        <v>0</v>
      </c>
      <c r="G72" s="27">
        <f t="shared" si="18"/>
        <v>0.12345</v>
      </c>
      <c r="H72" s="83">
        <f t="shared" si="25"/>
        <v>0</v>
      </c>
      <c r="I72" s="120"/>
      <c r="J72" s="7"/>
      <c r="K72" s="83">
        <f t="shared" si="26"/>
        <v>0</v>
      </c>
      <c r="L72" s="84">
        <f t="shared" si="27"/>
        <v>0</v>
      </c>
    </row>
    <row r="73" spans="1:12" customFormat="1" ht="13" x14ac:dyDescent="0.3">
      <c r="A73" s="13">
        <v>7</v>
      </c>
      <c r="B73" s="9"/>
      <c r="C73" s="141" t="str">
        <f t="shared" si="19"/>
        <v>FC</v>
      </c>
      <c r="D73" s="117"/>
      <c r="E73" s="7"/>
      <c r="F73" s="41">
        <f t="shared" si="24"/>
        <v>0</v>
      </c>
      <c r="G73" s="27">
        <f t="shared" si="18"/>
        <v>0.12345</v>
      </c>
      <c r="H73" s="83">
        <f t="shared" si="25"/>
        <v>0</v>
      </c>
      <c r="I73" s="120"/>
      <c r="J73" s="7"/>
      <c r="K73" s="83">
        <f t="shared" si="26"/>
        <v>0</v>
      </c>
      <c r="L73" s="84">
        <f t="shared" si="27"/>
        <v>0</v>
      </c>
    </row>
    <row r="74" spans="1:12" customFormat="1" ht="13" x14ac:dyDescent="0.3">
      <c r="A74" s="13">
        <v>8</v>
      </c>
      <c r="B74" s="15"/>
      <c r="C74" s="141" t="str">
        <f t="shared" si="19"/>
        <v>FC</v>
      </c>
      <c r="D74" s="117"/>
      <c r="E74" s="7"/>
      <c r="F74" s="41">
        <f t="shared" si="24"/>
        <v>0</v>
      </c>
      <c r="G74" s="27">
        <f t="shared" si="18"/>
        <v>0.12345</v>
      </c>
      <c r="H74" s="83">
        <f t="shared" si="25"/>
        <v>0</v>
      </c>
      <c r="I74" s="120"/>
      <c r="J74" s="7"/>
      <c r="K74" s="83">
        <f t="shared" si="26"/>
        <v>0</v>
      </c>
      <c r="L74" s="84">
        <f t="shared" si="27"/>
        <v>0</v>
      </c>
    </row>
    <row r="75" spans="1:12" customFormat="1" ht="13" x14ac:dyDescent="0.3">
      <c r="A75" s="13">
        <v>9</v>
      </c>
      <c r="B75" s="15"/>
      <c r="C75" s="141" t="str">
        <f t="shared" si="19"/>
        <v>FC</v>
      </c>
      <c r="D75" s="117"/>
      <c r="E75" s="7"/>
      <c r="F75" s="41">
        <f t="shared" si="24"/>
        <v>0</v>
      </c>
      <c r="G75" s="27">
        <f t="shared" si="18"/>
        <v>0.12345</v>
      </c>
      <c r="H75" s="83">
        <f t="shared" si="25"/>
        <v>0</v>
      </c>
      <c r="I75" s="120"/>
      <c r="J75" s="7"/>
      <c r="K75" s="83">
        <f t="shared" si="26"/>
        <v>0</v>
      </c>
      <c r="L75" s="84">
        <f t="shared" si="27"/>
        <v>0</v>
      </c>
    </row>
    <row r="76" spans="1:12" customFormat="1" ht="13" x14ac:dyDescent="0.3">
      <c r="A76" s="13">
        <v>10</v>
      </c>
      <c r="B76" s="14"/>
      <c r="C76" s="141" t="str">
        <f t="shared" si="19"/>
        <v>FC</v>
      </c>
      <c r="D76" s="117"/>
      <c r="E76" s="7"/>
      <c r="F76" s="41">
        <f t="shared" si="24"/>
        <v>0</v>
      </c>
      <c r="G76" s="27">
        <f t="shared" si="18"/>
        <v>0.12345</v>
      </c>
      <c r="H76" s="83">
        <f t="shared" si="25"/>
        <v>0</v>
      </c>
      <c r="I76" s="120"/>
      <c r="J76" s="7"/>
      <c r="K76" s="83">
        <f t="shared" si="26"/>
        <v>0</v>
      </c>
      <c r="L76" s="84">
        <f t="shared" si="27"/>
        <v>0</v>
      </c>
    </row>
    <row r="77" spans="1:12" customFormat="1" ht="13" x14ac:dyDescent="0.3">
      <c r="A77" s="13"/>
      <c r="B77" s="14"/>
      <c r="C77" s="141"/>
      <c r="D77" s="117"/>
      <c r="E77" s="7"/>
      <c r="F77" s="41"/>
      <c r="G77" s="27"/>
      <c r="H77" s="83"/>
      <c r="I77" s="120"/>
      <c r="J77" s="7"/>
      <c r="K77" s="83"/>
      <c r="L77" s="84"/>
    </row>
    <row r="78" spans="1:12" customFormat="1" ht="13" x14ac:dyDescent="0.3">
      <c r="A78" s="163" t="s">
        <v>105</v>
      </c>
      <c r="B78" s="164"/>
      <c r="C78" s="163"/>
      <c r="D78" s="165"/>
      <c r="E78" s="156"/>
      <c r="F78" s="156">
        <f>SUM(F79:F89)</f>
        <v>0</v>
      </c>
      <c r="G78" s="166">
        <f t="shared" si="18"/>
        <v>0.12345</v>
      </c>
      <c r="H78" s="157">
        <f>SUM(H79:H89)</f>
        <v>0</v>
      </c>
      <c r="I78" s="167"/>
      <c r="J78" s="156"/>
      <c r="K78" s="157">
        <f>SUM(K79:K89)</f>
        <v>0</v>
      </c>
      <c r="L78" s="168">
        <f>SUM(L79:L89)</f>
        <v>0</v>
      </c>
    </row>
    <row r="79" spans="1:12" customFormat="1" ht="13" x14ac:dyDescent="0.3">
      <c r="A79" s="13">
        <v>1</v>
      </c>
      <c r="B79" s="9"/>
      <c r="C79" s="141" t="str">
        <f t="shared" ref="C79:C88" si="28">$B$7</f>
        <v>FC</v>
      </c>
      <c r="D79" s="117"/>
      <c r="E79" s="7"/>
      <c r="F79" s="41">
        <f t="shared" ref="F79:F88" si="29">D79*E79</f>
        <v>0</v>
      </c>
      <c r="G79" s="27">
        <f t="shared" si="18"/>
        <v>0.12345</v>
      </c>
      <c r="H79" s="83">
        <f t="shared" ref="H79:H88" si="30">IF(G79&lt;&gt;0,F79/G79,0)</f>
        <v>0</v>
      </c>
      <c r="I79" s="120"/>
      <c r="J79" s="7"/>
      <c r="K79" s="83">
        <f t="shared" ref="K79:K88" si="31">I79*J79</f>
        <v>0</v>
      </c>
      <c r="L79" s="84">
        <f>K79+H79</f>
        <v>0</v>
      </c>
    </row>
    <row r="80" spans="1:12" customFormat="1" ht="13" x14ac:dyDescent="0.3">
      <c r="A80" s="13">
        <v>2</v>
      </c>
      <c r="B80" s="9"/>
      <c r="C80" s="141" t="str">
        <f t="shared" si="28"/>
        <v>FC</v>
      </c>
      <c r="D80" s="117"/>
      <c r="E80" s="7"/>
      <c r="F80" s="41">
        <f t="shared" si="29"/>
        <v>0</v>
      </c>
      <c r="G80" s="27">
        <f t="shared" si="18"/>
        <v>0.12345</v>
      </c>
      <c r="H80" s="83">
        <f t="shared" si="30"/>
        <v>0</v>
      </c>
      <c r="I80" s="120"/>
      <c r="J80" s="7"/>
      <c r="K80" s="83">
        <f t="shared" si="31"/>
        <v>0</v>
      </c>
      <c r="L80" s="84">
        <f t="shared" ref="L80:L88" si="32">K80+H80</f>
        <v>0</v>
      </c>
    </row>
    <row r="81" spans="1:12" customFormat="1" ht="13" x14ac:dyDescent="0.3">
      <c r="A81" s="13">
        <v>3</v>
      </c>
      <c r="B81" s="15"/>
      <c r="C81" s="141" t="str">
        <f t="shared" si="28"/>
        <v>FC</v>
      </c>
      <c r="D81" s="117"/>
      <c r="E81" s="7"/>
      <c r="F81" s="41">
        <f t="shared" si="29"/>
        <v>0</v>
      </c>
      <c r="G81" s="27">
        <f t="shared" si="18"/>
        <v>0.12345</v>
      </c>
      <c r="H81" s="83">
        <f t="shared" si="30"/>
        <v>0</v>
      </c>
      <c r="I81" s="120"/>
      <c r="J81" s="7"/>
      <c r="K81" s="83">
        <f t="shared" si="31"/>
        <v>0</v>
      </c>
      <c r="L81" s="84">
        <f t="shared" si="32"/>
        <v>0</v>
      </c>
    </row>
    <row r="82" spans="1:12" customFormat="1" ht="13" x14ac:dyDescent="0.3">
      <c r="A82" s="13">
        <v>4</v>
      </c>
      <c r="B82" s="15"/>
      <c r="C82" s="141" t="str">
        <f t="shared" si="28"/>
        <v>FC</v>
      </c>
      <c r="D82" s="117"/>
      <c r="E82" s="7"/>
      <c r="F82" s="41">
        <f t="shared" si="29"/>
        <v>0</v>
      </c>
      <c r="G82" s="27">
        <f t="shared" si="18"/>
        <v>0.12345</v>
      </c>
      <c r="H82" s="83">
        <f t="shared" si="30"/>
        <v>0</v>
      </c>
      <c r="I82" s="120"/>
      <c r="J82" s="7"/>
      <c r="K82" s="83">
        <f t="shared" si="31"/>
        <v>0</v>
      </c>
      <c r="L82" s="84">
        <f t="shared" si="32"/>
        <v>0</v>
      </c>
    </row>
    <row r="83" spans="1:12" customFormat="1" ht="13" x14ac:dyDescent="0.3">
      <c r="A83" s="13">
        <v>5</v>
      </c>
      <c r="B83" s="14"/>
      <c r="C83" s="141" t="str">
        <f t="shared" si="28"/>
        <v>FC</v>
      </c>
      <c r="D83" s="117"/>
      <c r="E83" s="7"/>
      <c r="F83" s="41">
        <f t="shared" si="29"/>
        <v>0</v>
      </c>
      <c r="G83" s="27">
        <f t="shared" si="18"/>
        <v>0.12345</v>
      </c>
      <c r="H83" s="83">
        <f t="shared" si="30"/>
        <v>0</v>
      </c>
      <c r="I83" s="120"/>
      <c r="J83" s="7"/>
      <c r="K83" s="83">
        <f t="shared" si="31"/>
        <v>0</v>
      </c>
      <c r="L83" s="84">
        <f t="shared" si="32"/>
        <v>0</v>
      </c>
    </row>
    <row r="84" spans="1:12" customFormat="1" ht="13" x14ac:dyDescent="0.3">
      <c r="A84" s="13">
        <v>6</v>
      </c>
      <c r="B84" s="10"/>
      <c r="C84" s="141" t="str">
        <f t="shared" si="28"/>
        <v>FC</v>
      </c>
      <c r="D84" s="117"/>
      <c r="E84" s="7"/>
      <c r="F84" s="41">
        <f t="shared" si="29"/>
        <v>0</v>
      </c>
      <c r="G84" s="27">
        <f t="shared" si="18"/>
        <v>0.12345</v>
      </c>
      <c r="H84" s="83">
        <f t="shared" si="30"/>
        <v>0</v>
      </c>
      <c r="I84" s="120"/>
      <c r="J84" s="7"/>
      <c r="K84" s="83">
        <f t="shared" si="31"/>
        <v>0</v>
      </c>
      <c r="L84" s="84">
        <f t="shared" si="32"/>
        <v>0</v>
      </c>
    </row>
    <row r="85" spans="1:12" customFormat="1" ht="13" x14ac:dyDescent="0.3">
      <c r="A85" s="13">
        <v>7</v>
      </c>
      <c r="B85" s="9"/>
      <c r="C85" s="141" t="str">
        <f t="shared" si="28"/>
        <v>FC</v>
      </c>
      <c r="D85" s="117"/>
      <c r="E85" s="7"/>
      <c r="F85" s="41">
        <f t="shared" si="29"/>
        <v>0</v>
      </c>
      <c r="G85" s="27">
        <f t="shared" si="18"/>
        <v>0.12345</v>
      </c>
      <c r="H85" s="83">
        <f t="shared" si="30"/>
        <v>0</v>
      </c>
      <c r="I85" s="120"/>
      <c r="J85" s="7"/>
      <c r="K85" s="83">
        <f t="shared" si="31"/>
        <v>0</v>
      </c>
      <c r="L85" s="84">
        <f t="shared" si="32"/>
        <v>0</v>
      </c>
    </row>
    <row r="86" spans="1:12" customFormat="1" ht="13" x14ac:dyDescent="0.3">
      <c r="A86" s="13">
        <v>8</v>
      </c>
      <c r="B86" s="15"/>
      <c r="C86" s="141" t="str">
        <f t="shared" si="28"/>
        <v>FC</v>
      </c>
      <c r="D86" s="117"/>
      <c r="E86" s="7"/>
      <c r="F86" s="41">
        <f t="shared" si="29"/>
        <v>0</v>
      </c>
      <c r="G86" s="27">
        <f t="shared" si="18"/>
        <v>0.12345</v>
      </c>
      <c r="H86" s="83">
        <f t="shared" si="30"/>
        <v>0</v>
      </c>
      <c r="I86" s="120"/>
      <c r="J86" s="7"/>
      <c r="K86" s="83">
        <f t="shared" si="31"/>
        <v>0</v>
      </c>
      <c r="L86" s="84">
        <f t="shared" si="32"/>
        <v>0</v>
      </c>
    </row>
    <row r="87" spans="1:12" customFormat="1" ht="13" x14ac:dyDescent="0.3">
      <c r="A87" s="13">
        <v>9</v>
      </c>
      <c r="B87" s="15"/>
      <c r="C87" s="141" t="str">
        <f t="shared" si="28"/>
        <v>FC</v>
      </c>
      <c r="D87" s="117"/>
      <c r="E87" s="7"/>
      <c r="F87" s="41">
        <f t="shared" si="29"/>
        <v>0</v>
      </c>
      <c r="G87" s="27">
        <f t="shared" si="18"/>
        <v>0.12345</v>
      </c>
      <c r="H87" s="83">
        <f t="shared" si="30"/>
        <v>0</v>
      </c>
      <c r="I87" s="120"/>
      <c r="J87" s="7"/>
      <c r="K87" s="83">
        <f t="shared" si="31"/>
        <v>0</v>
      </c>
      <c r="L87" s="84">
        <f t="shared" si="32"/>
        <v>0</v>
      </c>
    </row>
    <row r="88" spans="1:12" customFormat="1" ht="13" x14ac:dyDescent="0.3">
      <c r="A88" s="13">
        <v>10</v>
      </c>
      <c r="B88" s="14"/>
      <c r="C88" s="141" t="str">
        <f t="shared" si="28"/>
        <v>FC</v>
      </c>
      <c r="D88" s="117"/>
      <c r="E88" s="7"/>
      <c r="F88" s="41">
        <f t="shared" si="29"/>
        <v>0</v>
      </c>
      <c r="G88" s="27">
        <f t="shared" si="18"/>
        <v>0.12345</v>
      </c>
      <c r="H88" s="83">
        <f t="shared" si="30"/>
        <v>0</v>
      </c>
      <c r="I88" s="120"/>
      <c r="J88" s="7"/>
      <c r="K88" s="83">
        <f t="shared" si="31"/>
        <v>0</v>
      </c>
      <c r="L88" s="84">
        <f t="shared" si="32"/>
        <v>0</v>
      </c>
    </row>
    <row r="89" spans="1:12" customFormat="1" ht="13" x14ac:dyDescent="0.3">
      <c r="A89" s="13"/>
      <c r="B89" s="14"/>
      <c r="C89" s="141"/>
      <c r="D89" s="117"/>
      <c r="E89" s="7"/>
      <c r="F89" s="41"/>
      <c r="G89" s="27"/>
      <c r="H89" s="83"/>
      <c r="I89" s="120"/>
      <c r="J89" s="7"/>
      <c r="K89" s="83"/>
      <c r="L89" s="84"/>
    </row>
    <row r="90" spans="1:12" customFormat="1" ht="13" x14ac:dyDescent="0.3">
      <c r="A90" s="163" t="s">
        <v>106</v>
      </c>
      <c r="B90" s="164"/>
      <c r="C90" s="163"/>
      <c r="D90" s="165"/>
      <c r="E90" s="156"/>
      <c r="F90" s="156">
        <f>SUM(F91:F101)</f>
        <v>0</v>
      </c>
      <c r="G90" s="166">
        <f t="shared" si="18"/>
        <v>0.12345</v>
      </c>
      <c r="H90" s="157">
        <f>SUM(H91:H101)</f>
        <v>0</v>
      </c>
      <c r="I90" s="167"/>
      <c r="J90" s="156"/>
      <c r="K90" s="157">
        <f>SUM(K91:K101)</f>
        <v>0</v>
      </c>
      <c r="L90" s="168">
        <f>SUM(L91:L101)</f>
        <v>0</v>
      </c>
    </row>
    <row r="91" spans="1:12" customFormat="1" ht="13" x14ac:dyDescent="0.3">
      <c r="A91" s="13">
        <v>1</v>
      </c>
      <c r="B91" s="9"/>
      <c r="C91" s="141" t="str">
        <f t="shared" ref="C91:C112" si="33">$B$7</f>
        <v>FC</v>
      </c>
      <c r="D91" s="117"/>
      <c r="E91" s="7"/>
      <c r="F91" s="41">
        <f t="shared" ref="F91:F100" si="34">D91*E91</f>
        <v>0</v>
      </c>
      <c r="G91" s="27">
        <f t="shared" si="18"/>
        <v>0.12345</v>
      </c>
      <c r="H91" s="83">
        <f t="shared" ref="H91:H100" si="35">IF(G91&lt;&gt;0,F91/G91,0)</f>
        <v>0</v>
      </c>
      <c r="I91" s="120"/>
      <c r="J91" s="7"/>
      <c r="K91" s="83">
        <f t="shared" ref="K91:K100" si="36">I91*J91</f>
        <v>0</v>
      </c>
      <c r="L91" s="84">
        <f>K91+H91</f>
        <v>0</v>
      </c>
    </row>
    <row r="92" spans="1:12" customFormat="1" ht="13" x14ac:dyDescent="0.3">
      <c r="A92" s="13">
        <v>2</v>
      </c>
      <c r="B92" s="9"/>
      <c r="C92" s="141" t="str">
        <f t="shared" si="33"/>
        <v>FC</v>
      </c>
      <c r="D92" s="117"/>
      <c r="E92" s="7"/>
      <c r="F92" s="41">
        <f t="shared" si="34"/>
        <v>0</v>
      </c>
      <c r="G92" s="27">
        <f t="shared" si="18"/>
        <v>0.12345</v>
      </c>
      <c r="H92" s="83">
        <f t="shared" si="35"/>
        <v>0</v>
      </c>
      <c r="I92" s="120"/>
      <c r="J92" s="7"/>
      <c r="K92" s="83">
        <f t="shared" si="36"/>
        <v>0</v>
      </c>
      <c r="L92" s="84">
        <f t="shared" ref="L92:L100" si="37">K92+H92</f>
        <v>0</v>
      </c>
    </row>
    <row r="93" spans="1:12" customFormat="1" ht="13" x14ac:dyDescent="0.3">
      <c r="A93" s="13">
        <v>3</v>
      </c>
      <c r="B93" s="15"/>
      <c r="C93" s="141" t="str">
        <f t="shared" si="33"/>
        <v>FC</v>
      </c>
      <c r="D93" s="117"/>
      <c r="E93" s="7"/>
      <c r="F93" s="41">
        <f t="shared" si="34"/>
        <v>0</v>
      </c>
      <c r="G93" s="27">
        <f t="shared" si="18"/>
        <v>0.12345</v>
      </c>
      <c r="H93" s="83">
        <f t="shared" si="35"/>
        <v>0</v>
      </c>
      <c r="I93" s="120"/>
      <c r="J93" s="7"/>
      <c r="K93" s="83">
        <f t="shared" si="36"/>
        <v>0</v>
      </c>
      <c r="L93" s="84">
        <f t="shared" si="37"/>
        <v>0</v>
      </c>
    </row>
    <row r="94" spans="1:12" customFormat="1" ht="13" x14ac:dyDescent="0.3">
      <c r="A94" s="13">
        <v>4</v>
      </c>
      <c r="B94" s="15"/>
      <c r="C94" s="141" t="str">
        <f t="shared" si="33"/>
        <v>FC</v>
      </c>
      <c r="D94" s="117"/>
      <c r="E94" s="7"/>
      <c r="F94" s="41">
        <f t="shared" si="34"/>
        <v>0</v>
      </c>
      <c r="G94" s="27">
        <f t="shared" si="18"/>
        <v>0.12345</v>
      </c>
      <c r="H94" s="83">
        <f t="shared" si="35"/>
        <v>0</v>
      </c>
      <c r="I94" s="120"/>
      <c r="J94" s="7"/>
      <c r="K94" s="83">
        <f t="shared" si="36"/>
        <v>0</v>
      </c>
      <c r="L94" s="84">
        <f t="shared" si="37"/>
        <v>0</v>
      </c>
    </row>
    <row r="95" spans="1:12" customFormat="1" ht="13" x14ac:dyDescent="0.3">
      <c r="A95" s="13">
        <v>5</v>
      </c>
      <c r="B95" s="14"/>
      <c r="C95" s="141" t="str">
        <f t="shared" si="33"/>
        <v>FC</v>
      </c>
      <c r="D95" s="117"/>
      <c r="E95" s="7"/>
      <c r="F95" s="41">
        <f t="shared" si="34"/>
        <v>0</v>
      </c>
      <c r="G95" s="27">
        <f t="shared" si="18"/>
        <v>0.12345</v>
      </c>
      <c r="H95" s="83">
        <f t="shared" si="35"/>
        <v>0</v>
      </c>
      <c r="I95" s="120"/>
      <c r="J95" s="7"/>
      <c r="K95" s="83">
        <f t="shared" si="36"/>
        <v>0</v>
      </c>
      <c r="L95" s="84">
        <f t="shared" si="37"/>
        <v>0</v>
      </c>
    </row>
    <row r="96" spans="1:12" customFormat="1" ht="13" x14ac:dyDescent="0.3">
      <c r="A96" s="13">
        <v>6</v>
      </c>
      <c r="B96" s="10"/>
      <c r="C96" s="141" t="str">
        <f t="shared" si="33"/>
        <v>FC</v>
      </c>
      <c r="D96" s="117"/>
      <c r="E96" s="7"/>
      <c r="F96" s="41">
        <f t="shared" si="34"/>
        <v>0</v>
      </c>
      <c r="G96" s="27">
        <f t="shared" si="18"/>
        <v>0.12345</v>
      </c>
      <c r="H96" s="83">
        <f t="shared" si="35"/>
        <v>0</v>
      </c>
      <c r="I96" s="120"/>
      <c r="J96" s="7"/>
      <c r="K96" s="83">
        <f t="shared" si="36"/>
        <v>0</v>
      </c>
      <c r="L96" s="84">
        <f t="shared" si="37"/>
        <v>0</v>
      </c>
    </row>
    <row r="97" spans="1:12" customFormat="1" ht="13" x14ac:dyDescent="0.3">
      <c r="A97" s="13">
        <v>7</v>
      </c>
      <c r="B97" s="9"/>
      <c r="C97" s="141" t="str">
        <f t="shared" si="33"/>
        <v>FC</v>
      </c>
      <c r="D97" s="117"/>
      <c r="E97" s="7"/>
      <c r="F97" s="41">
        <f t="shared" si="34"/>
        <v>0</v>
      </c>
      <c r="G97" s="27">
        <f t="shared" si="18"/>
        <v>0.12345</v>
      </c>
      <c r="H97" s="83">
        <f t="shared" si="35"/>
        <v>0</v>
      </c>
      <c r="I97" s="120"/>
      <c r="J97" s="7"/>
      <c r="K97" s="83">
        <f t="shared" si="36"/>
        <v>0</v>
      </c>
      <c r="L97" s="84">
        <f t="shared" si="37"/>
        <v>0</v>
      </c>
    </row>
    <row r="98" spans="1:12" customFormat="1" ht="13" x14ac:dyDescent="0.3">
      <c r="A98" s="13">
        <v>8</v>
      </c>
      <c r="B98" s="15"/>
      <c r="C98" s="141" t="str">
        <f t="shared" si="33"/>
        <v>FC</v>
      </c>
      <c r="D98" s="117"/>
      <c r="E98" s="7"/>
      <c r="F98" s="41">
        <f t="shared" si="34"/>
        <v>0</v>
      </c>
      <c r="G98" s="27">
        <f t="shared" si="18"/>
        <v>0.12345</v>
      </c>
      <c r="H98" s="83">
        <f t="shared" si="35"/>
        <v>0</v>
      </c>
      <c r="I98" s="120"/>
      <c r="J98" s="7"/>
      <c r="K98" s="83">
        <f t="shared" si="36"/>
        <v>0</v>
      </c>
      <c r="L98" s="84">
        <f t="shared" si="37"/>
        <v>0</v>
      </c>
    </row>
    <row r="99" spans="1:12" customFormat="1" ht="13" x14ac:dyDescent="0.3">
      <c r="A99" s="13">
        <v>9</v>
      </c>
      <c r="B99" s="15"/>
      <c r="C99" s="141" t="str">
        <f t="shared" si="33"/>
        <v>FC</v>
      </c>
      <c r="D99" s="117"/>
      <c r="E99" s="7"/>
      <c r="F99" s="41">
        <f t="shared" si="34"/>
        <v>0</v>
      </c>
      <c r="G99" s="27">
        <f t="shared" si="18"/>
        <v>0.12345</v>
      </c>
      <c r="H99" s="83">
        <f t="shared" si="35"/>
        <v>0</v>
      </c>
      <c r="I99" s="120"/>
      <c r="J99" s="7"/>
      <c r="K99" s="83">
        <f t="shared" si="36"/>
        <v>0</v>
      </c>
      <c r="L99" s="84">
        <f t="shared" si="37"/>
        <v>0</v>
      </c>
    </row>
    <row r="100" spans="1:12" customFormat="1" ht="13" x14ac:dyDescent="0.3">
      <c r="A100" s="13">
        <v>10</v>
      </c>
      <c r="B100" s="14"/>
      <c r="C100" s="141" t="str">
        <f t="shared" si="33"/>
        <v>FC</v>
      </c>
      <c r="D100" s="117"/>
      <c r="E100" s="7"/>
      <c r="F100" s="41">
        <f t="shared" si="34"/>
        <v>0</v>
      </c>
      <c r="G100" s="27">
        <f t="shared" si="18"/>
        <v>0.12345</v>
      </c>
      <c r="H100" s="83">
        <f t="shared" si="35"/>
        <v>0</v>
      </c>
      <c r="I100" s="120"/>
      <c r="J100" s="7"/>
      <c r="K100" s="83">
        <f t="shared" si="36"/>
        <v>0</v>
      </c>
      <c r="L100" s="84">
        <f t="shared" si="37"/>
        <v>0</v>
      </c>
    </row>
    <row r="101" spans="1:12" customFormat="1" ht="13" x14ac:dyDescent="0.3">
      <c r="A101" s="13"/>
      <c r="B101" s="14"/>
      <c r="C101" s="141"/>
      <c r="D101" s="117"/>
      <c r="E101" s="7"/>
      <c r="F101" s="41"/>
      <c r="G101" s="27"/>
      <c r="H101" s="83"/>
      <c r="I101" s="120"/>
      <c r="J101" s="7"/>
      <c r="K101" s="83"/>
      <c r="L101" s="84"/>
    </row>
    <row r="102" spans="1:12" customFormat="1" ht="13" x14ac:dyDescent="0.3">
      <c r="A102" s="163" t="s">
        <v>107</v>
      </c>
      <c r="B102" s="164"/>
      <c r="C102" s="163"/>
      <c r="D102" s="165"/>
      <c r="E102" s="156"/>
      <c r="F102" s="156">
        <f>SUM(F103:F113)</f>
        <v>0</v>
      </c>
      <c r="G102" s="166">
        <f t="shared" si="18"/>
        <v>0.12345</v>
      </c>
      <c r="H102" s="157">
        <f>SUM(H103:H113)</f>
        <v>0</v>
      </c>
      <c r="I102" s="167"/>
      <c r="J102" s="156"/>
      <c r="K102" s="157">
        <f>SUM(K103:K113)</f>
        <v>0</v>
      </c>
      <c r="L102" s="168">
        <f>SUM(L103:L113)</f>
        <v>0</v>
      </c>
    </row>
    <row r="103" spans="1:12" customFormat="1" ht="13" x14ac:dyDescent="0.3">
      <c r="A103" s="13">
        <v>1</v>
      </c>
      <c r="B103" s="9"/>
      <c r="C103" s="141" t="str">
        <f t="shared" si="33"/>
        <v>FC</v>
      </c>
      <c r="D103" s="117"/>
      <c r="E103" s="7"/>
      <c r="F103" s="41">
        <f t="shared" ref="F103:F112" si="38">D103*E103</f>
        <v>0</v>
      </c>
      <c r="G103" s="27">
        <f t="shared" si="18"/>
        <v>0.12345</v>
      </c>
      <c r="H103" s="83">
        <f t="shared" ref="H103:H112" si="39">IF(G103&lt;&gt;0,F103/G103,0)</f>
        <v>0</v>
      </c>
      <c r="I103" s="120"/>
      <c r="J103" s="7"/>
      <c r="K103" s="83">
        <f t="shared" ref="K103:K112" si="40">I103*J103</f>
        <v>0</v>
      </c>
      <c r="L103" s="84">
        <f>K103+H103</f>
        <v>0</v>
      </c>
    </row>
    <row r="104" spans="1:12" customFormat="1" ht="13" x14ac:dyDescent="0.3">
      <c r="A104" s="13">
        <v>2</v>
      </c>
      <c r="B104" s="9"/>
      <c r="C104" s="141" t="str">
        <f t="shared" si="33"/>
        <v>FC</v>
      </c>
      <c r="D104" s="117"/>
      <c r="E104" s="7"/>
      <c r="F104" s="41">
        <f t="shared" si="38"/>
        <v>0</v>
      </c>
      <c r="G104" s="27">
        <f t="shared" si="18"/>
        <v>0.12345</v>
      </c>
      <c r="H104" s="83">
        <f t="shared" si="39"/>
        <v>0</v>
      </c>
      <c r="I104" s="120"/>
      <c r="J104" s="7"/>
      <c r="K104" s="83">
        <f t="shared" si="40"/>
        <v>0</v>
      </c>
      <c r="L104" s="84">
        <f t="shared" ref="L104:L112" si="41">K104+H104</f>
        <v>0</v>
      </c>
    </row>
    <row r="105" spans="1:12" customFormat="1" ht="13" x14ac:dyDescent="0.3">
      <c r="A105" s="13">
        <v>3</v>
      </c>
      <c r="B105" s="15"/>
      <c r="C105" s="141" t="str">
        <f t="shared" si="33"/>
        <v>FC</v>
      </c>
      <c r="D105" s="117"/>
      <c r="E105" s="7"/>
      <c r="F105" s="41">
        <f t="shared" si="38"/>
        <v>0</v>
      </c>
      <c r="G105" s="27">
        <f t="shared" si="18"/>
        <v>0.12345</v>
      </c>
      <c r="H105" s="83">
        <f t="shared" si="39"/>
        <v>0</v>
      </c>
      <c r="I105" s="120"/>
      <c r="J105" s="7"/>
      <c r="K105" s="83">
        <f t="shared" si="40"/>
        <v>0</v>
      </c>
      <c r="L105" s="84">
        <f t="shared" si="41"/>
        <v>0</v>
      </c>
    </row>
    <row r="106" spans="1:12" customFormat="1" ht="13" x14ac:dyDescent="0.3">
      <c r="A106" s="13">
        <v>4</v>
      </c>
      <c r="B106" s="15"/>
      <c r="C106" s="141" t="str">
        <f t="shared" si="33"/>
        <v>FC</v>
      </c>
      <c r="D106" s="117"/>
      <c r="E106" s="7"/>
      <c r="F106" s="41">
        <f t="shared" si="38"/>
        <v>0</v>
      </c>
      <c r="G106" s="27">
        <f t="shared" si="18"/>
        <v>0.12345</v>
      </c>
      <c r="H106" s="83">
        <f t="shared" si="39"/>
        <v>0</v>
      </c>
      <c r="I106" s="120"/>
      <c r="J106" s="7"/>
      <c r="K106" s="83">
        <f t="shared" si="40"/>
        <v>0</v>
      </c>
      <c r="L106" s="84">
        <f t="shared" si="41"/>
        <v>0</v>
      </c>
    </row>
    <row r="107" spans="1:12" customFormat="1" ht="13" x14ac:dyDescent="0.3">
      <c r="A107" s="13">
        <v>5</v>
      </c>
      <c r="B107" s="14"/>
      <c r="C107" s="141" t="str">
        <f t="shared" si="33"/>
        <v>FC</v>
      </c>
      <c r="D107" s="117"/>
      <c r="E107" s="7"/>
      <c r="F107" s="41">
        <f t="shared" si="38"/>
        <v>0</v>
      </c>
      <c r="G107" s="27">
        <f t="shared" si="18"/>
        <v>0.12345</v>
      </c>
      <c r="H107" s="83">
        <f t="shared" si="39"/>
        <v>0</v>
      </c>
      <c r="I107" s="120"/>
      <c r="J107" s="7"/>
      <c r="K107" s="83">
        <f t="shared" si="40"/>
        <v>0</v>
      </c>
      <c r="L107" s="84">
        <f t="shared" si="41"/>
        <v>0</v>
      </c>
    </row>
    <row r="108" spans="1:12" customFormat="1" ht="13" x14ac:dyDescent="0.3">
      <c r="A108" s="13">
        <v>6</v>
      </c>
      <c r="B108" s="10"/>
      <c r="C108" s="141" t="str">
        <f t="shared" si="33"/>
        <v>FC</v>
      </c>
      <c r="D108" s="117"/>
      <c r="E108" s="7"/>
      <c r="F108" s="41">
        <f t="shared" si="38"/>
        <v>0</v>
      </c>
      <c r="G108" s="27">
        <f t="shared" si="18"/>
        <v>0.12345</v>
      </c>
      <c r="H108" s="83">
        <f t="shared" si="39"/>
        <v>0</v>
      </c>
      <c r="I108" s="120"/>
      <c r="J108" s="7"/>
      <c r="K108" s="83">
        <f t="shared" si="40"/>
        <v>0</v>
      </c>
      <c r="L108" s="84">
        <f t="shared" si="41"/>
        <v>0</v>
      </c>
    </row>
    <row r="109" spans="1:12" customFormat="1" ht="13" x14ac:dyDescent="0.3">
      <c r="A109" s="13">
        <v>7</v>
      </c>
      <c r="B109" s="9"/>
      <c r="C109" s="141" t="str">
        <f t="shared" si="33"/>
        <v>FC</v>
      </c>
      <c r="D109" s="117"/>
      <c r="E109" s="7"/>
      <c r="F109" s="41">
        <f t="shared" si="38"/>
        <v>0</v>
      </c>
      <c r="G109" s="27">
        <f t="shared" si="18"/>
        <v>0.12345</v>
      </c>
      <c r="H109" s="83">
        <f t="shared" si="39"/>
        <v>0</v>
      </c>
      <c r="I109" s="120"/>
      <c r="J109" s="7"/>
      <c r="K109" s="83">
        <f t="shared" si="40"/>
        <v>0</v>
      </c>
      <c r="L109" s="84">
        <f t="shared" si="41"/>
        <v>0</v>
      </c>
    </row>
    <row r="110" spans="1:12" customFormat="1" ht="13" x14ac:dyDescent="0.3">
      <c r="A110" s="13">
        <v>8</v>
      </c>
      <c r="B110" s="15"/>
      <c r="C110" s="141" t="str">
        <f t="shared" si="33"/>
        <v>FC</v>
      </c>
      <c r="D110" s="117"/>
      <c r="E110" s="7"/>
      <c r="F110" s="41">
        <f t="shared" si="38"/>
        <v>0</v>
      </c>
      <c r="G110" s="27">
        <f t="shared" si="18"/>
        <v>0.12345</v>
      </c>
      <c r="H110" s="83">
        <f t="shared" si="39"/>
        <v>0</v>
      </c>
      <c r="I110" s="120"/>
      <c r="J110" s="7"/>
      <c r="K110" s="83">
        <f t="shared" si="40"/>
        <v>0</v>
      </c>
      <c r="L110" s="84">
        <f t="shared" si="41"/>
        <v>0</v>
      </c>
    </row>
    <row r="111" spans="1:12" customFormat="1" ht="13" x14ac:dyDescent="0.3">
      <c r="A111" s="13">
        <v>9</v>
      </c>
      <c r="B111" s="15"/>
      <c r="C111" s="141" t="str">
        <f t="shared" si="33"/>
        <v>FC</v>
      </c>
      <c r="D111" s="117"/>
      <c r="E111" s="7"/>
      <c r="F111" s="41">
        <f t="shared" si="38"/>
        <v>0</v>
      </c>
      <c r="G111" s="27">
        <f t="shared" si="18"/>
        <v>0.12345</v>
      </c>
      <c r="H111" s="83">
        <f t="shared" si="39"/>
        <v>0</v>
      </c>
      <c r="I111" s="120"/>
      <c r="J111" s="7"/>
      <c r="K111" s="83">
        <f t="shared" si="40"/>
        <v>0</v>
      </c>
      <c r="L111" s="84">
        <f t="shared" si="41"/>
        <v>0</v>
      </c>
    </row>
    <row r="112" spans="1:12" customFormat="1" ht="13" x14ac:dyDescent="0.3">
      <c r="A112" s="13">
        <v>10</v>
      </c>
      <c r="B112" s="14"/>
      <c r="C112" s="141" t="str">
        <f t="shared" si="33"/>
        <v>FC</v>
      </c>
      <c r="D112" s="117"/>
      <c r="E112" s="7"/>
      <c r="F112" s="41">
        <f t="shared" si="38"/>
        <v>0</v>
      </c>
      <c r="G112" s="27">
        <f t="shared" si="18"/>
        <v>0.12345</v>
      </c>
      <c r="H112" s="83">
        <f t="shared" si="39"/>
        <v>0</v>
      </c>
      <c r="I112" s="120"/>
      <c r="J112" s="7"/>
      <c r="K112" s="83">
        <f t="shared" si="40"/>
        <v>0</v>
      </c>
      <c r="L112" s="84">
        <f t="shared" si="41"/>
        <v>0</v>
      </c>
    </row>
    <row r="113" spans="1:12" customFormat="1" ht="13" x14ac:dyDescent="0.3">
      <c r="A113" s="13"/>
      <c r="B113" s="14"/>
      <c r="C113" s="141"/>
      <c r="D113" s="117"/>
      <c r="E113" s="7"/>
      <c r="F113" s="41"/>
      <c r="G113" s="27"/>
      <c r="H113" s="83"/>
      <c r="I113" s="120"/>
      <c r="J113" s="7"/>
      <c r="K113" s="83"/>
      <c r="L113" s="84"/>
    </row>
    <row r="114" spans="1:12" customFormat="1" ht="13" x14ac:dyDescent="0.3">
      <c r="A114" s="163" t="s">
        <v>108</v>
      </c>
      <c r="B114" s="164"/>
      <c r="C114" s="163"/>
      <c r="D114" s="165"/>
      <c r="E114" s="156"/>
      <c r="F114" s="156">
        <f>SUM(F115:F125)</f>
        <v>0</v>
      </c>
      <c r="G114" s="166">
        <f t="shared" si="18"/>
        <v>0.12345</v>
      </c>
      <c r="H114" s="157">
        <f>SUM(H115:H125)</f>
        <v>0</v>
      </c>
      <c r="I114" s="167"/>
      <c r="J114" s="156"/>
      <c r="K114" s="157">
        <f>SUM(K115:K125)</f>
        <v>0</v>
      </c>
      <c r="L114" s="168">
        <f>SUM(L115:L125)</f>
        <v>0</v>
      </c>
    </row>
    <row r="115" spans="1:12" customFormat="1" ht="13" x14ac:dyDescent="0.3">
      <c r="A115" s="13">
        <v>1</v>
      </c>
      <c r="B115" s="9"/>
      <c r="C115" s="141" t="str">
        <f t="shared" ref="C115:C124" si="42">$B$7</f>
        <v>FC</v>
      </c>
      <c r="D115" s="117"/>
      <c r="E115" s="7"/>
      <c r="F115" s="41">
        <f t="shared" ref="F115:F124" si="43">D115*E115</f>
        <v>0</v>
      </c>
      <c r="G115" s="27">
        <f t="shared" si="18"/>
        <v>0.12345</v>
      </c>
      <c r="H115" s="83">
        <f t="shared" ref="H115:H124" si="44">IF(G115&lt;&gt;0,F115/G115,0)</f>
        <v>0</v>
      </c>
      <c r="I115" s="120"/>
      <c r="J115" s="7"/>
      <c r="K115" s="83">
        <f t="shared" ref="K115:K124" si="45">I115*J115</f>
        <v>0</v>
      </c>
      <c r="L115" s="84">
        <f>K115+H115</f>
        <v>0</v>
      </c>
    </row>
    <row r="116" spans="1:12" customFormat="1" ht="13" x14ac:dyDescent="0.3">
      <c r="A116" s="13">
        <v>2</v>
      </c>
      <c r="B116" s="9"/>
      <c r="C116" s="141" t="str">
        <f t="shared" si="42"/>
        <v>FC</v>
      </c>
      <c r="D116" s="117"/>
      <c r="E116" s="7"/>
      <c r="F116" s="41">
        <f t="shared" si="43"/>
        <v>0</v>
      </c>
      <c r="G116" s="27">
        <f t="shared" si="18"/>
        <v>0.12345</v>
      </c>
      <c r="H116" s="83">
        <f t="shared" si="44"/>
        <v>0</v>
      </c>
      <c r="I116" s="120"/>
      <c r="J116" s="7"/>
      <c r="K116" s="83">
        <f t="shared" si="45"/>
        <v>0</v>
      </c>
      <c r="L116" s="84">
        <f t="shared" ref="L116:L124" si="46">K116+H116</f>
        <v>0</v>
      </c>
    </row>
    <row r="117" spans="1:12" customFormat="1" ht="13" x14ac:dyDescent="0.3">
      <c r="A117" s="13">
        <v>3</v>
      </c>
      <c r="B117" s="15"/>
      <c r="C117" s="141" t="str">
        <f t="shared" si="42"/>
        <v>FC</v>
      </c>
      <c r="D117" s="117"/>
      <c r="E117" s="7"/>
      <c r="F117" s="41">
        <f t="shared" si="43"/>
        <v>0</v>
      </c>
      <c r="G117" s="27">
        <f t="shared" si="18"/>
        <v>0.12345</v>
      </c>
      <c r="H117" s="83">
        <f t="shared" si="44"/>
        <v>0</v>
      </c>
      <c r="I117" s="120"/>
      <c r="J117" s="7"/>
      <c r="K117" s="83">
        <f t="shared" si="45"/>
        <v>0</v>
      </c>
      <c r="L117" s="84">
        <f t="shared" si="46"/>
        <v>0</v>
      </c>
    </row>
    <row r="118" spans="1:12" customFormat="1" ht="13" x14ac:dyDescent="0.3">
      <c r="A118" s="13">
        <v>4</v>
      </c>
      <c r="B118" s="15"/>
      <c r="C118" s="141" t="str">
        <f t="shared" si="42"/>
        <v>FC</v>
      </c>
      <c r="D118" s="117"/>
      <c r="E118" s="7"/>
      <c r="F118" s="41">
        <f t="shared" si="43"/>
        <v>0</v>
      </c>
      <c r="G118" s="27">
        <f t="shared" ref="G118:G124" si="47">$B$8</f>
        <v>0.12345</v>
      </c>
      <c r="H118" s="83">
        <f t="shared" si="44"/>
        <v>0</v>
      </c>
      <c r="I118" s="120"/>
      <c r="J118" s="7"/>
      <c r="K118" s="83">
        <f t="shared" si="45"/>
        <v>0</v>
      </c>
      <c r="L118" s="84">
        <f t="shared" si="46"/>
        <v>0</v>
      </c>
    </row>
    <row r="119" spans="1:12" customFormat="1" ht="13" x14ac:dyDescent="0.3">
      <c r="A119" s="13">
        <v>5</v>
      </c>
      <c r="B119" s="14"/>
      <c r="C119" s="141" t="str">
        <f t="shared" si="42"/>
        <v>FC</v>
      </c>
      <c r="D119" s="117"/>
      <c r="E119" s="7"/>
      <c r="F119" s="41">
        <f t="shared" si="43"/>
        <v>0</v>
      </c>
      <c r="G119" s="27">
        <f t="shared" si="47"/>
        <v>0.12345</v>
      </c>
      <c r="H119" s="83">
        <f t="shared" si="44"/>
        <v>0</v>
      </c>
      <c r="I119" s="120"/>
      <c r="J119" s="7"/>
      <c r="K119" s="83">
        <f t="shared" si="45"/>
        <v>0</v>
      </c>
      <c r="L119" s="84">
        <f t="shared" si="46"/>
        <v>0</v>
      </c>
    </row>
    <row r="120" spans="1:12" customFormat="1" ht="13" x14ac:dyDescent="0.3">
      <c r="A120" s="13">
        <v>6</v>
      </c>
      <c r="B120" s="10"/>
      <c r="C120" s="141" t="str">
        <f t="shared" si="42"/>
        <v>FC</v>
      </c>
      <c r="D120" s="117"/>
      <c r="E120" s="7"/>
      <c r="F120" s="41">
        <f t="shared" si="43"/>
        <v>0</v>
      </c>
      <c r="G120" s="27">
        <f t="shared" si="47"/>
        <v>0.12345</v>
      </c>
      <c r="H120" s="83">
        <f t="shared" si="44"/>
        <v>0</v>
      </c>
      <c r="I120" s="120"/>
      <c r="J120" s="7"/>
      <c r="K120" s="83">
        <f t="shared" si="45"/>
        <v>0</v>
      </c>
      <c r="L120" s="84">
        <f t="shared" si="46"/>
        <v>0</v>
      </c>
    </row>
    <row r="121" spans="1:12" customFormat="1" ht="13" x14ac:dyDescent="0.3">
      <c r="A121" s="13">
        <v>7</v>
      </c>
      <c r="B121" s="9"/>
      <c r="C121" s="141" t="str">
        <f t="shared" si="42"/>
        <v>FC</v>
      </c>
      <c r="D121" s="117"/>
      <c r="E121" s="7"/>
      <c r="F121" s="41">
        <f t="shared" si="43"/>
        <v>0</v>
      </c>
      <c r="G121" s="27">
        <f t="shared" si="47"/>
        <v>0.12345</v>
      </c>
      <c r="H121" s="83">
        <f t="shared" si="44"/>
        <v>0</v>
      </c>
      <c r="I121" s="120"/>
      <c r="J121" s="7"/>
      <c r="K121" s="83">
        <f t="shared" si="45"/>
        <v>0</v>
      </c>
      <c r="L121" s="84">
        <f t="shared" si="46"/>
        <v>0</v>
      </c>
    </row>
    <row r="122" spans="1:12" customFormat="1" ht="13" x14ac:dyDescent="0.3">
      <c r="A122" s="13">
        <v>8</v>
      </c>
      <c r="B122" s="15"/>
      <c r="C122" s="141" t="str">
        <f t="shared" si="42"/>
        <v>FC</v>
      </c>
      <c r="D122" s="117"/>
      <c r="E122" s="7"/>
      <c r="F122" s="41">
        <f t="shared" si="43"/>
        <v>0</v>
      </c>
      <c r="G122" s="27">
        <f t="shared" si="47"/>
        <v>0.12345</v>
      </c>
      <c r="H122" s="83">
        <f t="shared" si="44"/>
        <v>0</v>
      </c>
      <c r="I122" s="120"/>
      <c r="J122" s="7"/>
      <c r="K122" s="83">
        <f t="shared" si="45"/>
        <v>0</v>
      </c>
      <c r="L122" s="84">
        <f t="shared" si="46"/>
        <v>0</v>
      </c>
    </row>
    <row r="123" spans="1:12" customFormat="1" ht="13" x14ac:dyDescent="0.3">
      <c r="A123" s="13">
        <v>9</v>
      </c>
      <c r="B123" s="15"/>
      <c r="C123" s="141" t="str">
        <f t="shared" si="42"/>
        <v>FC</v>
      </c>
      <c r="D123" s="117"/>
      <c r="E123" s="7"/>
      <c r="F123" s="41">
        <f t="shared" si="43"/>
        <v>0</v>
      </c>
      <c r="G123" s="27">
        <f t="shared" si="47"/>
        <v>0.12345</v>
      </c>
      <c r="H123" s="83">
        <f t="shared" si="44"/>
        <v>0</v>
      </c>
      <c r="I123" s="120"/>
      <c r="J123" s="7"/>
      <c r="K123" s="83">
        <f t="shared" si="45"/>
        <v>0</v>
      </c>
      <c r="L123" s="84">
        <f t="shared" si="46"/>
        <v>0</v>
      </c>
    </row>
    <row r="124" spans="1:12" customFormat="1" ht="13" x14ac:dyDescent="0.3">
      <c r="A124" s="13">
        <v>10</v>
      </c>
      <c r="B124" s="14"/>
      <c r="C124" s="141" t="str">
        <f t="shared" si="42"/>
        <v>FC</v>
      </c>
      <c r="D124" s="117"/>
      <c r="E124" s="7"/>
      <c r="F124" s="41">
        <f t="shared" si="43"/>
        <v>0</v>
      </c>
      <c r="G124" s="27">
        <f t="shared" si="47"/>
        <v>0.12345</v>
      </c>
      <c r="H124" s="83">
        <f t="shared" si="44"/>
        <v>0</v>
      </c>
      <c r="I124" s="120"/>
      <c r="J124" s="7"/>
      <c r="K124" s="83">
        <f t="shared" si="45"/>
        <v>0</v>
      </c>
      <c r="L124" s="84">
        <f t="shared" si="46"/>
        <v>0</v>
      </c>
    </row>
    <row r="125" spans="1:12" customFormat="1" ht="13" x14ac:dyDescent="0.3">
      <c r="A125" s="13"/>
      <c r="B125" s="14"/>
      <c r="C125" s="141"/>
      <c r="D125" s="117"/>
      <c r="E125" s="7"/>
      <c r="F125" s="41"/>
      <c r="G125" s="27"/>
      <c r="H125" s="83"/>
      <c r="I125" s="120"/>
      <c r="J125" s="7"/>
      <c r="K125" s="83"/>
      <c r="L125" s="84"/>
    </row>
    <row r="126" spans="1:12" customFormat="1" ht="13" x14ac:dyDescent="0.3">
      <c r="A126" s="163" t="s">
        <v>109</v>
      </c>
      <c r="B126" s="164"/>
      <c r="C126" s="163"/>
      <c r="D126" s="165"/>
      <c r="E126" s="156"/>
      <c r="F126" s="156">
        <f>SUM(F127:F137)</f>
        <v>0</v>
      </c>
      <c r="G126" s="166">
        <f t="shared" ref="G126:G136" si="48">$B$8</f>
        <v>0.12345</v>
      </c>
      <c r="H126" s="157">
        <f>SUM(H127:H137)</f>
        <v>0</v>
      </c>
      <c r="I126" s="167"/>
      <c r="J126" s="156"/>
      <c r="K126" s="157">
        <f>SUM(K127:K137)</f>
        <v>0</v>
      </c>
      <c r="L126" s="168">
        <f>SUM(L127:L137)</f>
        <v>0</v>
      </c>
    </row>
    <row r="127" spans="1:12" customFormat="1" ht="13" x14ac:dyDescent="0.3">
      <c r="A127" s="13">
        <v>1</v>
      </c>
      <c r="B127" s="9"/>
      <c r="C127" s="141" t="str">
        <f t="shared" ref="C127:C136" si="49">$B$7</f>
        <v>FC</v>
      </c>
      <c r="D127" s="117"/>
      <c r="E127" s="7"/>
      <c r="F127" s="41">
        <f t="shared" ref="F127:F136" si="50">D127*E127</f>
        <v>0</v>
      </c>
      <c r="G127" s="27">
        <f t="shared" si="48"/>
        <v>0.12345</v>
      </c>
      <c r="H127" s="83">
        <f t="shared" ref="H127:H136" si="51">IF(G127&lt;&gt;0,F127/G127,0)</f>
        <v>0</v>
      </c>
      <c r="I127" s="120"/>
      <c r="J127" s="7"/>
      <c r="K127" s="83">
        <f t="shared" ref="K127:K136" si="52">I127*J127</f>
        <v>0</v>
      </c>
      <c r="L127" s="84">
        <f>K127+H127</f>
        <v>0</v>
      </c>
    </row>
    <row r="128" spans="1:12" customFormat="1" ht="13" x14ac:dyDescent="0.3">
      <c r="A128" s="13">
        <v>2</v>
      </c>
      <c r="B128" s="9"/>
      <c r="C128" s="141" t="str">
        <f t="shared" si="49"/>
        <v>FC</v>
      </c>
      <c r="D128" s="117"/>
      <c r="E128" s="7"/>
      <c r="F128" s="41">
        <f t="shared" si="50"/>
        <v>0</v>
      </c>
      <c r="G128" s="27">
        <f t="shared" si="48"/>
        <v>0.12345</v>
      </c>
      <c r="H128" s="83">
        <f t="shared" si="51"/>
        <v>0</v>
      </c>
      <c r="I128" s="120"/>
      <c r="J128" s="7"/>
      <c r="K128" s="83">
        <f t="shared" si="52"/>
        <v>0</v>
      </c>
      <c r="L128" s="84">
        <f t="shared" ref="L128:L136" si="53">K128+H128</f>
        <v>0</v>
      </c>
    </row>
    <row r="129" spans="1:12" customFormat="1" ht="13" x14ac:dyDescent="0.3">
      <c r="A129" s="13">
        <v>3</v>
      </c>
      <c r="B129" s="15"/>
      <c r="C129" s="141" t="str">
        <f t="shared" si="49"/>
        <v>FC</v>
      </c>
      <c r="D129" s="117"/>
      <c r="E129" s="7"/>
      <c r="F129" s="41">
        <f t="shared" si="50"/>
        <v>0</v>
      </c>
      <c r="G129" s="27">
        <f t="shared" si="48"/>
        <v>0.12345</v>
      </c>
      <c r="H129" s="83">
        <f t="shared" si="51"/>
        <v>0</v>
      </c>
      <c r="I129" s="120"/>
      <c r="J129" s="7"/>
      <c r="K129" s="83">
        <f t="shared" si="52"/>
        <v>0</v>
      </c>
      <c r="L129" s="84">
        <f t="shared" si="53"/>
        <v>0</v>
      </c>
    </row>
    <row r="130" spans="1:12" customFormat="1" ht="13" x14ac:dyDescent="0.3">
      <c r="A130" s="13">
        <v>4</v>
      </c>
      <c r="B130" s="15"/>
      <c r="C130" s="141" t="str">
        <f t="shared" si="49"/>
        <v>FC</v>
      </c>
      <c r="D130" s="117"/>
      <c r="E130" s="7"/>
      <c r="F130" s="41">
        <f t="shared" si="50"/>
        <v>0</v>
      </c>
      <c r="G130" s="27">
        <f t="shared" si="48"/>
        <v>0.12345</v>
      </c>
      <c r="H130" s="83">
        <f t="shared" si="51"/>
        <v>0</v>
      </c>
      <c r="I130" s="120"/>
      <c r="J130" s="7"/>
      <c r="K130" s="83">
        <f t="shared" si="52"/>
        <v>0</v>
      </c>
      <c r="L130" s="84">
        <f t="shared" si="53"/>
        <v>0</v>
      </c>
    </row>
    <row r="131" spans="1:12" customFormat="1" ht="13" x14ac:dyDescent="0.3">
      <c r="A131" s="13">
        <v>5</v>
      </c>
      <c r="B131" s="14"/>
      <c r="C131" s="141" t="str">
        <f t="shared" si="49"/>
        <v>FC</v>
      </c>
      <c r="D131" s="117"/>
      <c r="E131" s="7"/>
      <c r="F131" s="41">
        <f t="shared" si="50"/>
        <v>0</v>
      </c>
      <c r="G131" s="27">
        <f t="shared" si="48"/>
        <v>0.12345</v>
      </c>
      <c r="H131" s="83">
        <f t="shared" si="51"/>
        <v>0</v>
      </c>
      <c r="I131" s="120"/>
      <c r="J131" s="7"/>
      <c r="K131" s="83">
        <f t="shared" si="52"/>
        <v>0</v>
      </c>
      <c r="L131" s="84">
        <f t="shared" si="53"/>
        <v>0</v>
      </c>
    </row>
    <row r="132" spans="1:12" customFormat="1" ht="13" x14ac:dyDescent="0.3">
      <c r="A132" s="13">
        <v>6</v>
      </c>
      <c r="B132" s="10"/>
      <c r="C132" s="141" t="str">
        <f t="shared" si="49"/>
        <v>FC</v>
      </c>
      <c r="D132" s="117"/>
      <c r="E132" s="7"/>
      <c r="F132" s="41">
        <f t="shared" si="50"/>
        <v>0</v>
      </c>
      <c r="G132" s="27">
        <f t="shared" si="48"/>
        <v>0.12345</v>
      </c>
      <c r="H132" s="83">
        <f t="shared" si="51"/>
        <v>0</v>
      </c>
      <c r="I132" s="120"/>
      <c r="J132" s="7"/>
      <c r="K132" s="83">
        <f t="shared" si="52"/>
        <v>0</v>
      </c>
      <c r="L132" s="84">
        <f t="shared" si="53"/>
        <v>0</v>
      </c>
    </row>
    <row r="133" spans="1:12" customFormat="1" ht="13" x14ac:dyDescent="0.3">
      <c r="A133" s="13">
        <v>7</v>
      </c>
      <c r="B133" s="9"/>
      <c r="C133" s="141" t="str">
        <f t="shared" si="49"/>
        <v>FC</v>
      </c>
      <c r="D133" s="117"/>
      <c r="E133" s="7"/>
      <c r="F133" s="41">
        <f t="shared" si="50"/>
        <v>0</v>
      </c>
      <c r="G133" s="27">
        <f t="shared" si="48"/>
        <v>0.12345</v>
      </c>
      <c r="H133" s="83">
        <f t="shared" si="51"/>
        <v>0</v>
      </c>
      <c r="I133" s="120"/>
      <c r="J133" s="7"/>
      <c r="K133" s="83">
        <f t="shared" si="52"/>
        <v>0</v>
      </c>
      <c r="L133" s="84">
        <f t="shared" si="53"/>
        <v>0</v>
      </c>
    </row>
    <row r="134" spans="1:12" customFormat="1" ht="13" x14ac:dyDescent="0.3">
      <c r="A134" s="13">
        <v>8</v>
      </c>
      <c r="B134" s="15"/>
      <c r="C134" s="141" t="str">
        <f t="shared" si="49"/>
        <v>FC</v>
      </c>
      <c r="D134" s="117"/>
      <c r="E134" s="7"/>
      <c r="F134" s="41">
        <f t="shared" si="50"/>
        <v>0</v>
      </c>
      <c r="G134" s="27">
        <f t="shared" si="48"/>
        <v>0.12345</v>
      </c>
      <c r="H134" s="83">
        <f t="shared" si="51"/>
        <v>0</v>
      </c>
      <c r="I134" s="120"/>
      <c r="J134" s="7"/>
      <c r="K134" s="83">
        <f t="shared" si="52"/>
        <v>0</v>
      </c>
      <c r="L134" s="84">
        <f t="shared" si="53"/>
        <v>0</v>
      </c>
    </row>
    <row r="135" spans="1:12" customFormat="1" ht="13" x14ac:dyDescent="0.3">
      <c r="A135" s="13">
        <v>9</v>
      </c>
      <c r="B135" s="15"/>
      <c r="C135" s="141" t="str">
        <f t="shared" si="49"/>
        <v>FC</v>
      </c>
      <c r="D135" s="117"/>
      <c r="E135" s="7"/>
      <c r="F135" s="41">
        <f t="shared" si="50"/>
        <v>0</v>
      </c>
      <c r="G135" s="27">
        <f t="shared" si="48"/>
        <v>0.12345</v>
      </c>
      <c r="H135" s="83">
        <f t="shared" si="51"/>
        <v>0</v>
      </c>
      <c r="I135" s="120"/>
      <c r="J135" s="7"/>
      <c r="K135" s="83">
        <f t="shared" si="52"/>
        <v>0</v>
      </c>
      <c r="L135" s="84">
        <f t="shared" si="53"/>
        <v>0</v>
      </c>
    </row>
    <row r="136" spans="1:12" customFormat="1" ht="13" x14ac:dyDescent="0.3">
      <c r="A136" s="13">
        <v>10</v>
      </c>
      <c r="B136" s="14"/>
      <c r="C136" s="141" t="str">
        <f t="shared" si="49"/>
        <v>FC</v>
      </c>
      <c r="D136" s="117"/>
      <c r="E136" s="7"/>
      <c r="F136" s="41">
        <f t="shared" si="50"/>
        <v>0</v>
      </c>
      <c r="G136" s="27">
        <f t="shared" si="48"/>
        <v>0.12345</v>
      </c>
      <c r="H136" s="83">
        <f t="shared" si="51"/>
        <v>0</v>
      </c>
      <c r="I136" s="120"/>
      <c r="J136" s="7"/>
      <c r="K136" s="83">
        <f t="shared" si="52"/>
        <v>0</v>
      </c>
      <c r="L136" s="84">
        <f t="shared" si="53"/>
        <v>0</v>
      </c>
    </row>
    <row r="137" spans="1:12" customFormat="1" ht="13" x14ac:dyDescent="0.3">
      <c r="A137" s="13"/>
      <c r="B137" s="14"/>
      <c r="C137" s="141"/>
      <c r="D137" s="117"/>
      <c r="E137" s="7"/>
      <c r="F137" s="41"/>
      <c r="G137" s="27"/>
      <c r="H137" s="83"/>
      <c r="I137" s="120"/>
      <c r="J137" s="7"/>
      <c r="K137" s="83"/>
      <c r="L137" s="84"/>
    </row>
    <row r="138" spans="1:12" customFormat="1" ht="13.5" thickBot="1" x14ac:dyDescent="0.35">
      <c r="A138" s="29"/>
      <c r="B138" s="31"/>
      <c r="C138" s="143"/>
      <c r="D138" s="127"/>
      <c r="E138" s="26"/>
      <c r="F138" s="43"/>
      <c r="G138" s="30"/>
      <c r="H138" s="105"/>
      <c r="I138" s="121"/>
      <c r="J138" s="26"/>
      <c r="K138" s="105"/>
      <c r="L138" s="115"/>
    </row>
    <row r="139" spans="1:12" customFormat="1" ht="13.5" thickBot="1" x14ac:dyDescent="0.35">
      <c r="A139" s="49"/>
      <c r="B139" s="54" t="str">
        <f>+"SUB-TOTAL:  "&amp;A15</f>
        <v>SUB-TOTAL:  G5_0</v>
      </c>
      <c r="C139" s="51"/>
      <c r="D139" s="128"/>
      <c r="E139" s="44"/>
      <c r="F139" s="44">
        <f>F18+F30+F42+F54+F66+F78+F90+F102+F114+F126</f>
        <v>0</v>
      </c>
      <c r="G139" s="44"/>
      <c r="H139" s="106">
        <f>H18+H30+H42+H54+H66+H78+H90+H102+H114+H126</f>
        <v>0</v>
      </c>
      <c r="I139" s="122"/>
      <c r="J139" s="44"/>
      <c r="K139" s="106">
        <f t="shared" ref="K139:L139" si="54">K18+K30+K42+K54+K66+K78+K90+K102+K114+K126</f>
        <v>0</v>
      </c>
      <c r="L139" s="116">
        <f t="shared" si="54"/>
        <v>0</v>
      </c>
    </row>
    <row r="140" spans="1:12" customFormat="1" ht="13" x14ac:dyDescent="0.3">
      <c r="A140" s="1"/>
      <c r="B140" s="1"/>
      <c r="C140" s="4"/>
      <c r="D140" s="129"/>
      <c r="E140" s="136"/>
      <c r="F140" s="136"/>
      <c r="G140" s="1"/>
      <c r="H140" s="107"/>
      <c r="I140" s="123"/>
      <c r="J140" s="136"/>
      <c r="K140" s="138"/>
      <c r="L140" s="138"/>
    </row>
    <row r="141" spans="1:12" ht="10.5" x14ac:dyDescent="0.25">
      <c r="D141" s="130"/>
      <c r="E141" s="135"/>
      <c r="F141" s="137"/>
      <c r="H141" s="108"/>
      <c r="I141" s="124"/>
      <c r="J141" s="135"/>
      <c r="K141" s="139"/>
      <c r="L141" s="139"/>
    </row>
    <row r="142" spans="1:12" ht="10.5" x14ac:dyDescent="0.25">
      <c r="D142" s="130"/>
      <c r="E142" s="135"/>
      <c r="F142" s="137"/>
      <c r="H142" s="108"/>
      <c r="I142" s="124"/>
      <c r="J142" s="135"/>
      <c r="K142" s="139"/>
      <c r="L142" s="139"/>
    </row>
    <row r="143" spans="1:12" ht="10.5" x14ac:dyDescent="0.25">
      <c r="D143" s="130"/>
      <c r="E143" s="135"/>
      <c r="F143" s="137"/>
      <c r="H143" s="108"/>
      <c r="I143" s="124"/>
      <c r="J143" s="135"/>
      <c r="K143" s="139"/>
      <c r="L143" s="139"/>
    </row>
    <row r="144" spans="1:12" ht="10.5" x14ac:dyDescent="0.25">
      <c r="D144" s="130"/>
      <c r="E144" s="135"/>
      <c r="F144" s="137"/>
      <c r="H144" s="108"/>
      <c r="I144" s="124"/>
      <c r="J144" s="135"/>
      <c r="K144" s="139"/>
      <c r="L144" s="139"/>
    </row>
    <row r="145" spans="4:12" ht="10.5" x14ac:dyDescent="0.25">
      <c r="D145" s="130"/>
      <c r="E145" s="135"/>
      <c r="F145" s="137"/>
      <c r="H145" s="108"/>
      <c r="I145" s="124"/>
      <c r="J145" s="135"/>
      <c r="K145" s="139"/>
      <c r="L145" s="139"/>
    </row>
    <row r="146" spans="4:12" ht="10.5" x14ac:dyDescent="0.25">
      <c r="D146" s="130"/>
      <c r="E146" s="135"/>
      <c r="F146" s="137"/>
      <c r="H146" s="108"/>
      <c r="I146" s="124"/>
      <c r="J146" s="135"/>
      <c r="K146" s="139"/>
      <c r="L146" s="139"/>
    </row>
    <row r="147" spans="4:12" ht="10.5" x14ac:dyDescent="0.25">
      <c r="D147" s="130"/>
      <c r="E147" s="135"/>
      <c r="F147" s="137"/>
      <c r="H147" s="108"/>
      <c r="I147" s="124"/>
      <c r="J147" s="135"/>
      <c r="K147" s="139"/>
      <c r="L147" s="139"/>
    </row>
    <row r="148" spans="4:12" ht="10.5" x14ac:dyDescent="0.25">
      <c r="D148" s="130"/>
      <c r="E148" s="135"/>
      <c r="F148" s="137"/>
      <c r="H148" s="108"/>
      <c r="I148" s="124"/>
      <c r="J148" s="135"/>
      <c r="K148" s="139"/>
      <c r="L148" s="139"/>
    </row>
    <row r="149" spans="4:12" ht="10.5" x14ac:dyDescent="0.25">
      <c r="D149" s="130"/>
      <c r="E149" s="135"/>
      <c r="F149" s="137"/>
      <c r="H149" s="108"/>
      <c r="I149" s="124"/>
      <c r="J149" s="135"/>
      <c r="K149" s="139"/>
      <c r="L149" s="139"/>
    </row>
    <row r="150" spans="4:12" ht="10.5" x14ac:dyDescent="0.25">
      <c r="D150" s="130"/>
      <c r="E150" s="135"/>
      <c r="F150" s="137"/>
      <c r="H150" s="108"/>
      <c r="I150" s="124"/>
      <c r="J150" s="135"/>
      <c r="K150" s="139"/>
      <c r="L150" s="139"/>
    </row>
    <row r="151" spans="4:12" ht="10.5" x14ac:dyDescent="0.25">
      <c r="D151" s="130"/>
      <c r="E151" s="135"/>
      <c r="F151" s="137"/>
      <c r="H151" s="108"/>
      <c r="I151" s="124"/>
      <c r="J151" s="135"/>
      <c r="K151" s="139"/>
      <c r="L151" s="139"/>
    </row>
    <row r="152" spans="4:12" ht="10.5" x14ac:dyDescent="0.25">
      <c r="D152" s="130"/>
      <c r="E152" s="135"/>
      <c r="F152" s="137"/>
      <c r="H152" s="108"/>
      <c r="I152" s="124"/>
      <c r="J152" s="135"/>
      <c r="K152" s="139"/>
      <c r="L152" s="139"/>
    </row>
    <row r="153" spans="4:12" ht="10.5" x14ac:dyDescent="0.25">
      <c r="D153" s="130"/>
      <c r="E153" s="135"/>
      <c r="F153" s="137"/>
      <c r="H153" s="108"/>
      <c r="I153" s="124"/>
      <c r="J153" s="135"/>
      <c r="K153" s="139"/>
      <c r="L153" s="139"/>
    </row>
    <row r="154" spans="4:12" ht="10.5" x14ac:dyDescent="0.25">
      <c r="D154" s="130"/>
      <c r="E154" s="135"/>
      <c r="F154" s="137"/>
      <c r="H154" s="108"/>
      <c r="I154" s="124"/>
      <c r="J154" s="135"/>
      <c r="K154" s="139"/>
      <c r="L154" s="139"/>
    </row>
    <row r="155" spans="4:12" ht="10.5" x14ac:dyDescent="0.25">
      <c r="D155" s="130"/>
      <c r="E155" s="135"/>
      <c r="F155" s="137"/>
      <c r="H155" s="108"/>
      <c r="I155" s="124"/>
      <c r="J155" s="135"/>
      <c r="K155" s="139"/>
      <c r="L155" s="139"/>
    </row>
    <row r="156" spans="4:12" ht="10.5" x14ac:dyDescent="0.25">
      <c r="D156" s="130"/>
      <c r="E156" s="135"/>
      <c r="F156" s="137"/>
      <c r="H156" s="108"/>
      <c r="I156" s="124"/>
      <c r="J156" s="135"/>
      <c r="K156" s="139"/>
      <c r="L156" s="139"/>
    </row>
    <row r="157" spans="4:12" ht="10.5" x14ac:dyDescent="0.25">
      <c r="D157" s="130"/>
      <c r="E157" s="135"/>
      <c r="F157" s="137"/>
      <c r="H157" s="108"/>
      <c r="I157" s="124"/>
      <c r="J157" s="135"/>
      <c r="K157" s="139"/>
      <c r="L157" s="139"/>
    </row>
    <row r="158" spans="4:12" ht="10.5" x14ac:dyDescent="0.25">
      <c r="D158" s="130"/>
      <c r="E158" s="135"/>
      <c r="F158" s="137"/>
      <c r="H158" s="108"/>
      <c r="I158" s="124"/>
      <c r="J158" s="135"/>
      <c r="K158" s="139"/>
      <c r="L158" s="139"/>
    </row>
    <row r="159" spans="4:12" ht="10.5" x14ac:dyDescent="0.25">
      <c r="D159" s="130"/>
      <c r="E159" s="135"/>
      <c r="F159" s="137"/>
      <c r="H159" s="108"/>
      <c r="I159" s="124"/>
      <c r="J159" s="135"/>
      <c r="K159" s="139"/>
      <c r="L159" s="139"/>
    </row>
    <row r="160" spans="4:12" ht="10.5" x14ac:dyDescent="0.25">
      <c r="D160" s="130"/>
      <c r="E160" s="135"/>
      <c r="F160" s="137"/>
      <c r="H160" s="108"/>
      <c r="I160" s="124"/>
      <c r="J160" s="135"/>
      <c r="K160" s="139"/>
      <c r="L160" s="139"/>
    </row>
    <row r="161" spans="4:12" ht="10.5" x14ac:dyDescent="0.25">
      <c r="D161" s="130"/>
      <c r="E161" s="135"/>
      <c r="F161" s="137"/>
      <c r="H161" s="108"/>
      <c r="I161" s="124"/>
      <c r="J161" s="135"/>
      <c r="K161" s="139"/>
      <c r="L161" s="139"/>
    </row>
    <row r="162" spans="4:12" ht="10.5" x14ac:dyDescent="0.25">
      <c r="D162" s="130"/>
      <c r="E162" s="135"/>
      <c r="F162" s="137"/>
      <c r="H162" s="108"/>
      <c r="I162" s="124"/>
      <c r="J162" s="135"/>
      <c r="K162" s="139"/>
      <c r="L162" s="139"/>
    </row>
    <row r="163" spans="4:12" ht="10.5" x14ac:dyDescent="0.25">
      <c r="D163" s="130"/>
      <c r="E163" s="135"/>
      <c r="F163" s="137"/>
      <c r="H163" s="108"/>
      <c r="I163" s="124"/>
      <c r="J163" s="135"/>
      <c r="K163" s="139"/>
      <c r="L163" s="139"/>
    </row>
    <row r="164" spans="4:12" ht="10.5" x14ac:dyDescent="0.25">
      <c r="D164" s="130"/>
      <c r="E164" s="135"/>
      <c r="F164" s="137"/>
      <c r="H164" s="108"/>
      <c r="I164" s="124"/>
      <c r="J164" s="135"/>
      <c r="K164" s="139"/>
      <c r="L164" s="139"/>
    </row>
    <row r="165" spans="4:12" ht="10.5" x14ac:dyDescent="0.25">
      <c r="D165" s="130"/>
      <c r="E165" s="135"/>
      <c r="F165" s="137"/>
      <c r="H165" s="108"/>
      <c r="I165" s="124"/>
      <c r="J165" s="135"/>
      <c r="K165" s="139"/>
      <c r="L165" s="139"/>
    </row>
    <row r="166" spans="4:12" ht="10.5" x14ac:dyDescent="0.25">
      <c r="D166" s="130"/>
      <c r="E166" s="135"/>
      <c r="F166" s="137"/>
      <c r="H166" s="108"/>
      <c r="I166" s="124"/>
      <c r="J166" s="135"/>
      <c r="K166" s="139"/>
      <c r="L166" s="139"/>
    </row>
    <row r="167" spans="4:12" ht="10.5" x14ac:dyDescent="0.25">
      <c r="D167" s="130"/>
      <c r="E167" s="135"/>
      <c r="F167" s="137"/>
      <c r="H167" s="108"/>
      <c r="I167" s="124"/>
      <c r="J167" s="135"/>
      <c r="K167" s="139"/>
      <c r="L167" s="139"/>
    </row>
    <row r="168" spans="4:12" ht="10.5" x14ac:dyDescent="0.25">
      <c r="D168" s="130"/>
      <c r="E168" s="135"/>
      <c r="F168" s="137"/>
      <c r="H168" s="108"/>
      <c r="I168" s="124"/>
      <c r="J168" s="135"/>
      <c r="K168" s="139"/>
      <c r="L168" s="139"/>
    </row>
    <row r="169" spans="4:12" ht="10.5" x14ac:dyDescent="0.25">
      <c r="D169" s="130"/>
      <c r="E169" s="135"/>
      <c r="F169" s="137"/>
      <c r="H169" s="108"/>
      <c r="I169" s="124"/>
      <c r="J169" s="135"/>
      <c r="K169" s="139"/>
      <c r="L169" s="139"/>
    </row>
    <row r="170" spans="4:12" ht="10.5" x14ac:dyDescent="0.25">
      <c r="D170" s="130"/>
      <c r="E170" s="135"/>
      <c r="F170" s="137"/>
      <c r="H170" s="108"/>
      <c r="I170" s="124"/>
      <c r="J170" s="135"/>
      <c r="K170" s="139"/>
      <c r="L170" s="139"/>
    </row>
    <row r="171" spans="4:12" ht="10.5" x14ac:dyDescent="0.25">
      <c r="D171" s="130"/>
      <c r="E171" s="135"/>
      <c r="F171" s="137"/>
      <c r="H171" s="108"/>
      <c r="I171" s="124"/>
      <c r="J171" s="135"/>
      <c r="K171" s="139"/>
      <c r="L171" s="139"/>
    </row>
    <row r="172" spans="4:12" ht="10.5" x14ac:dyDescent="0.25">
      <c r="D172" s="130"/>
      <c r="E172" s="135"/>
      <c r="F172" s="137"/>
      <c r="H172" s="108"/>
      <c r="I172" s="124"/>
      <c r="J172" s="135"/>
      <c r="K172" s="139"/>
      <c r="L172" s="139"/>
    </row>
    <row r="173" spans="4:12" ht="10.5" x14ac:dyDescent="0.25">
      <c r="D173" s="130"/>
      <c r="E173" s="135"/>
      <c r="F173" s="137"/>
      <c r="H173" s="108"/>
      <c r="I173" s="124"/>
      <c r="J173" s="135"/>
      <c r="K173" s="139"/>
      <c r="L173" s="139"/>
    </row>
    <row r="174" spans="4:12" ht="10.5" x14ac:dyDescent="0.25">
      <c r="D174" s="130"/>
      <c r="E174" s="135"/>
      <c r="F174" s="137"/>
      <c r="H174" s="108"/>
      <c r="I174" s="124"/>
      <c r="J174" s="135"/>
      <c r="K174" s="139"/>
      <c r="L174" s="139"/>
    </row>
    <row r="175" spans="4:12" ht="10.5" x14ac:dyDescent="0.25">
      <c r="D175" s="130"/>
      <c r="E175" s="135"/>
      <c r="F175" s="137"/>
      <c r="H175" s="108"/>
      <c r="I175" s="124"/>
      <c r="J175" s="135"/>
      <c r="K175" s="139"/>
      <c r="L175" s="139"/>
    </row>
    <row r="176" spans="4:12" x14ac:dyDescent="0.2">
      <c r="E176" s="70"/>
      <c r="F176" s="102"/>
    </row>
    <row r="177" spans="5:6" x14ac:dyDescent="0.2">
      <c r="E177" s="70"/>
      <c r="F177" s="102"/>
    </row>
    <row r="178" spans="5:6" x14ac:dyDescent="0.2">
      <c r="E178" s="70"/>
      <c r="F178" s="102"/>
    </row>
  </sheetData>
  <mergeCells count="14">
    <mergeCell ref="I10:K11"/>
    <mergeCell ref="L12:L14"/>
    <mergeCell ref="E12:E14"/>
    <mergeCell ref="F12:F14"/>
    <mergeCell ref="H12:H14"/>
    <mergeCell ref="J12:J14"/>
    <mergeCell ref="K12:K14"/>
    <mergeCell ref="B12:B14"/>
    <mergeCell ref="A12:A14"/>
    <mergeCell ref="C12:C14"/>
    <mergeCell ref="G12:G14"/>
    <mergeCell ref="A1:B1"/>
    <mergeCell ref="A2:B2"/>
    <mergeCell ref="C10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fitToHeight="2" orientation="portrait" r:id="rId1"/>
  <headerFooter alignWithMargins="0">
    <oddHeader>&amp;LATNS/TPQ/RPF....../VDF REPLACEMENT&amp;RVolume 1C</oddHeader>
    <oddFooter>&amp;L&amp;F  July 2024&amp;C&amp;A&amp;RPage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711dfb-1eb0-4ff5-a770-f483038f5735">
      <Terms xmlns="http://schemas.microsoft.com/office/infopath/2007/PartnerControls"/>
    </lcf76f155ced4ddcb4097134ff3c332f>
    <TaxCatchAll xmlns="6223d40d-e5b3-496d-8636-4f5b30855a9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2C3D2234E1445AF2CD36638572482" ma:contentTypeVersion="13" ma:contentTypeDescription="Create a new document." ma:contentTypeScope="" ma:versionID="7c48b46eb66612d5930971a2f160c78c">
  <xsd:schema xmlns:xsd="http://www.w3.org/2001/XMLSchema" xmlns:xs="http://www.w3.org/2001/XMLSchema" xmlns:p="http://schemas.microsoft.com/office/2006/metadata/properties" xmlns:ns2="54711dfb-1eb0-4ff5-a770-f483038f5735" xmlns:ns3="6223d40d-e5b3-496d-8636-4f5b30855a9d" targetNamespace="http://schemas.microsoft.com/office/2006/metadata/properties" ma:root="true" ma:fieldsID="52835d591c05c7f8640d3fafae15d6ae" ns2:_="" ns3:_="">
    <xsd:import namespace="54711dfb-1eb0-4ff5-a770-f483038f5735"/>
    <xsd:import namespace="6223d40d-e5b3-496d-8636-4f5b30855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11dfb-1eb0-4ff5-a770-f483038f5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8ad5d2c-cf2a-4761-9dee-cfbf07db8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3d40d-e5b3-496d-8636-4f5b30855a9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701abf2-7cb4-44fc-8f96-5d2c63a7e286}" ma:internalName="TaxCatchAll" ma:showField="CatchAllData" ma:web="6223d40d-e5b3-496d-8636-4f5b30855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AB73D-664D-4C7A-B33D-F6E518381986}">
  <ds:schemaRefs>
    <ds:schemaRef ds:uri="6223d40d-e5b3-496d-8636-4f5b30855a9d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4711dfb-1eb0-4ff5-a770-f483038f57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55D3B6-9A40-4E4A-8AFF-F718299CC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11dfb-1eb0-4ff5-a770-f483038f5735"/>
    <ds:schemaRef ds:uri="6223d40d-e5b3-496d-8636-4f5b30855a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8A7706-6346-43E9-8BE1-9F5813676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Instructions</vt:lpstr>
      <vt:lpstr>Bidder Info</vt:lpstr>
      <vt:lpstr>G1 SUMMARY</vt:lpstr>
      <vt:lpstr>G2 EQ&amp;SW</vt:lpstr>
      <vt:lpstr>G3 PMP</vt:lpstr>
      <vt:lpstr>G4 ILS</vt:lpstr>
      <vt:lpstr>G5_1 Spares</vt:lpstr>
      <vt:lpstr>G5_2 Test Equipment</vt:lpstr>
      <vt:lpstr>G5_0 Spares List</vt:lpstr>
      <vt:lpstr>G6 Miscellaneous</vt:lpstr>
      <vt:lpstr>G7 Options</vt:lpstr>
      <vt:lpstr>G8_1 Support Contract (Base)</vt:lpstr>
      <vt:lpstr>G8_2 Support Contract (Infl)</vt:lpstr>
      <vt:lpstr>'G1 SUMMARY'!Print_Area</vt:lpstr>
      <vt:lpstr>'G2 EQ&amp;SW'!Print_Area</vt:lpstr>
      <vt:lpstr>'G3 PMP'!Print_Area</vt:lpstr>
      <vt:lpstr>'G4 ILS'!Print_Area</vt:lpstr>
      <vt:lpstr>'G5_0 Spares List'!Print_Area</vt:lpstr>
      <vt:lpstr>'G5_1 Spares'!Print_Area</vt:lpstr>
      <vt:lpstr>'G5_2 Test Equipment'!Print_Area</vt:lpstr>
      <vt:lpstr>'G6 Miscellaneous'!Print_Area</vt:lpstr>
      <vt:lpstr>'G7 Options'!Print_Area</vt:lpstr>
      <vt:lpstr>'G8_1 Support Contract (Base)'!Print_Area</vt:lpstr>
      <vt:lpstr>'G8_2 Support Contract (Infl)'!Print_Area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 van Schalkwyk</dc:creator>
  <cp:lastModifiedBy>Lament Nkadimeng</cp:lastModifiedBy>
  <cp:lastPrinted>2020-12-07T10:27:16Z</cp:lastPrinted>
  <dcterms:created xsi:type="dcterms:W3CDTF">2001-08-28T08:14:03Z</dcterms:created>
  <dcterms:modified xsi:type="dcterms:W3CDTF">2024-10-23T13:48:53Z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0x010100B672C3D2234E1445AF2CD36638572482</vt:lpwstr>
  </property>
  <property fmtid="{D5CDD505-2E9C-101B-9397-08002B2CF9AE}" pid="3" name="MediaServiceImageTags">
    <vt:lpwstr/>
  </property>
</Properties>
</file>