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kwandaf\Desktop\"/>
    </mc:Choice>
  </mc:AlternateContent>
  <xr:revisionPtr revIDLastSave="0" documentId="8_{5BDA3436-0636-4AF3-B839-C4F96571DE01}" xr6:coauthVersionLast="47" xr6:coauthVersionMax="47" xr10:uidLastSave="{00000000-0000-0000-0000-000000000000}"/>
  <bookViews>
    <workbookView xWindow="-110" yWindow="-110" windowWidth="19420" windowHeight="10420" tabRatio="886" xr2:uid="{00000000-000D-0000-FFFF-FFFF00000000}"/>
  </bookViews>
  <sheets>
    <sheet name="SUMMARY" sheetId="23" r:id="rId1"/>
    <sheet name="G1 MAST Hardware Equipment" sheetId="14" r:id="rId2"/>
    <sheet name="G2 MAST Install &amp; Commission" sheetId="32" r:id="rId3"/>
    <sheet name="G3 Project Mngmt " sheetId="34" r:id="rId4"/>
    <sheet name="G4 ILS" sheetId="33" r:id="rId5"/>
  </sheets>
  <definedNames>
    <definedName name="_Toc21506936" localSheetId="4">'G4 ILS'!$B$18</definedName>
    <definedName name="_xlnm.Print_Area" localSheetId="1">'G1 MAST Hardware Equipment'!$A$1:$M$40</definedName>
    <definedName name="_xlnm.Print_Area" localSheetId="2">'G2 MAST Install &amp; Commission'!$A$1:$L$42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4" l="1"/>
  <c r="B12" i="32"/>
  <c r="B20" i="23"/>
  <c r="B18" i="23"/>
  <c r="B16" i="23"/>
  <c r="B14" i="23"/>
  <c r="K35" i="32" l="1"/>
  <c r="G35" i="32"/>
  <c r="H35" i="32" s="1"/>
  <c r="L35" i="32" s="1"/>
  <c r="F35" i="32"/>
  <c r="L34" i="14"/>
  <c r="H34" i="14"/>
  <c r="I34" i="14" s="1"/>
  <c r="M34" i="14" s="1"/>
  <c r="G34" i="14"/>
  <c r="H14" i="14" l="1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H18" i="23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L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H17" i="14"/>
  <c r="I17" i="14" s="1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0" i="14"/>
  <c r="I30" i="14" s="1"/>
  <c r="H31" i="14"/>
  <c r="I31" i="14" s="1"/>
  <c r="H32" i="14"/>
  <c r="I32" i="14" s="1"/>
  <c r="H33" i="14"/>
  <c r="I33" i="14" s="1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F38" i="32" l="1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7" i="14"/>
  <c r="M31" i="14"/>
  <c r="M27" i="14"/>
  <c r="M23" i="14"/>
  <c r="M19" i="14"/>
  <c r="M30" i="14"/>
  <c r="M26" i="14"/>
  <c r="M22" i="14"/>
  <c r="M18" i="14"/>
  <c r="M32" i="14"/>
  <c r="M28" i="14"/>
  <c r="M24" i="14"/>
  <c r="M20" i="14"/>
  <c r="H37" i="33"/>
  <c r="H20" i="23" s="1"/>
  <c r="M33" i="14"/>
  <c r="M29" i="14"/>
  <c r="M25" i="14"/>
  <c r="M21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6" i="14"/>
  <c r="I16" i="14" s="1"/>
  <c r="M16" i="14" s="1"/>
  <c r="G15" i="14"/>
  <c r="G16" i="14"/>
  <c r="L14" i="14"/>
  <c r="L36" i="14" s="1"/>
  <c r="G36" i="14" l="1"/>
  <c r="F14" i="23" s="1"/>
  <c r="M15" i="14"/>
  <c r="I36" i="14"/>
  <c r="M14" i="14"/>
  <c r="M36" i="14" l="1"/>
  <c r="L14" i="23" s="1"/>
  <c r="L41" i="23" s="1"/>
  <c r="C2" i="14"/>
  <c r="A12" i="14"/>
  <c r="B36" i="14" s="1"/>
  <c r="F41" i="23" l="1"/>
  <c r="K14" i="23"/>
  <c r="K41" i="23" s="1"/>
  <c r="H14" i="23" l="1"/>
  <c r="H41" i="23" s="1"/>
</calcChain>
</file>

<file path=xl/sharedStrings.xml><?xml version="1.0" encoding="utf-8"?>
<sst xmlns="http://schemas.openxmlformats.org/spreadsheetml/2006/main" count="135" uniqueCount="55">
  <si>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</si>
  <si>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</si>
  <si>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</si>
  <si>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</si>
  <si>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</si>
  <si>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</si>
  <si>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</si>
  <si>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</si>
  <si>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</si>
  <si>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</si>
  <si>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</si>
  <si>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</si>
  <si>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</si>
  <si>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</si>
  <si>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Tenderer name</t>
  </si>
  <si>
    <t>Schedule Item Number</t>
  </si>
  <si>
    <t>GRAND TOTAL :</t>
  </si>
  <si>
    <t>Item Description:</t>
  </si>
  <si>
    <t>Item Nr:</t>
  </si>
  <si>
    <t>PROJECT :</t>
  </si>
  <si>
    <t>TENDER PRICE SCHEDULE G1 (EXCLUDING VALUE ADDED TAX)</t>
  </si>
  <si>
    <t>G4</t>
  </si>
  <si>
    <t>Summary</t>
  </si>
  <si>
    <t>Description:</t>
  </si>
  <si>
    <t>Installation and Commissioning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</si>
  <si>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</si>
  <si>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</si>
  <si>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</si>
  <si>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</si>
  <si>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</si>
  <si>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</si>
  <si>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(Installation and Commisioning items as required, with at least the following headings.)</t>
  </si>
  <si>
    <t>G1</t>
  </si>
  <si>
    <t>G2</t>
  </si>
  <si>
    <t>G3</t>
  </si>
  <si>
    <t>MAST Hardware Equipment &amp; Civil Works</t>
  </si>
  <si>
    <t>Self Supporting Stainless steel Lattice Mast</t>
  </si>
  <si>
    <t>Lightining Protection and Earthing</t>
  </si>
  <si>
    <t>Obstruction lights holders and Lamps</t>
  </si>
  <si>
    <t>Paintings</t>
  </si>
  <si>
    <r>
      <t xml:space="preserve">MAST Hardware Equipment &amp; Civil works                 </t>
    </r>
    <r>
      <rPr>
        <i/>
        <sz val="10"/>
        <rFont val="Arial"/>
        <family val="2"/>
      </rPr>
      <t>(All DME MAST Hardware equipment &amp; Civils as required, with at least the following headings.)</t>
    </r>
  </si>
  <si>
    <t xml:space="preserve">Packaging, Handling, Storage and Transportation (PHS&amp;T) </t>
  </si>
  <si>
    <t>Mast Foundation</t>
  </si>
  <si>
    <t>Cable Carriers</t>
  </si>
  <si>
    <t>Project Management Activities</t>
  </si>
  <si>
    <t>Documentation</t>
  </si>
  <si>
    <t>MAST Hardware Equipment &amp; Civil works</t>
  </si>
  <si>
    <t xml:space="preserve">Intergrated Logistic Support (ILS) </t>
  </si>
  <si>
    <t>Safety Internal Climbing Ladder</t>
  </si>
  <si>
    <t>Commisioning and Handover</t>
  </si>
  <si>
    <t xml:space="preserve">Site Acceptance Test (SAT) </t>
  </si>
  <si>
    <t>Occupational Health and Safety file</t>
  </si>
  <si>
    <t>Mast Installations Activities</t>
  </si>
  <si>
    <t xml:space="preserve"> Two (2) Year Warranty</t>
  </si>
  <si>
    <t>WAM MAST-KRUGER TMA-LEBOMBO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</si>
</sst>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1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8" fillId="0" borderId="35" xfId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="75" workbookViewId="0">
      <selection activeCell="E2" sqref="E2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41" t="s">
        <v>14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19</v>
      </c>
      <c r="B3" s="41" t="s">
        <v>54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25</v>
      </c>
      <c r="B4" s="40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23</v>
      </c>
      <c r="B5" s="39" t="s">
        <v>22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16" t="s">
        <v>13</v>
      </c>
      <c r="D7" s="117"/>
      <c r="E7" s="117"/>
      <c r="F7" s="117"/>
      <c r="G7" s="117"/>
      <c r="H7" s="118"/>
      <c r="I7" s="116" t="s">
        <v>2</v>
      </c>
      <c r="J7" s="117"/>
      <c r="K7" s="118"/>
      <c r="L7" s="45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19"/>
      <c r="D8" s="120"/>
      <c r="E8" s="120"/>
      <c r="F8" s="120"/>
      <c r="G8" s="120"/>
      <c r="H8" s="121"/>
      <c r="I8" s="119"/>
      <c r="J8" s="120"/>
      <c r="K8" s="121"/>
      <c r="L8" s="46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13" t="s">
        <v>15</v>
      </c>
      <c r="B9" s="122" t="s">
        <v>4</v>
      </c>
      <c r="C9" s="113" t="s">
        <v>5</v>
      </c>
      <c r="D9" s="42" t="s">
        <v>3</v>
      </c>
      <c r="E9" s="113" t="s">
        <v>7</v>
      </c>
      <c r="F9" s="113" t="s">
        <v>8</v>
      </c>
      <c r="G9" s="113" t="s">
        <v>6</v>
      </c>
      <c r="H9" s="113" t="s">
        <v>12</v>
      </c>
      <c r="I9" s="42" t="s">
        <v>3</v>
      </c>
      <c r="J9" s="113" t="s">
        <v>9</v>
      </c>
      <c r="K9" s="113" t="s">
        <v>10</v>
      </c>
      <c r="L9" s="111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14"/>
      <c r="B10" s="123"/>
      <c r="C10" s="114"/>
      <c r="D10" s="43"/>
      <c r="E10" s="114"/>
      <c r="F10" s="114"/>
      <c r="G10" s="114"/>
      <c r="H10" s="114"/>
      <c r="I10" s="43"/>
      <c r="J10" s="114"/>
      <c r="K10" s="114"/>
      <c r="L10" s="111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15"/>
      <c r="B11" s="124"/>
      <c r="C11" s="115"/>
      <c r="D11" s="44"/>
      <c r="E11" s="115"/>
      <c r="F11" s="115"/>
      <c r="G11" s="115"/>
      <c r="H11" s="115"/>
      <c r="I11" s="44"/>
      <c r="J11" s="115"/>
      <c r="K11" s="115"/>
      <c r="L11" s="112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30"/>
      <c r="D12" s="30"/>
      <c r="E12" s="37"/>
      <c r="F12" s="37"/>
      <c r="G12" s="37"/>
      <c r="H12" s="37"/>
      <c r="I12" s="37"/>
      <c r="J12" s="37"/>
      <c r="K12" s="37"/>
      <c r="L12" s="38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30"/>
      <c r="D13" s="30"/>
      <c r="E13" s="37"/>
      <c r="F13" s="37"/>
      <c r="G13" s="37"/>
      <c r="H13" s="37"/>
      <c r="I13" s="37"/>
      <c r="J13" s="37"/>
      <c r="K13" s="37"/>
      <c r="L13" s="38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9" t="s">
        <v>32</v>
      </c>
      <c r="B14" s="48" t="str">
        <f>'G1 MAST Hardware Equipment'!C5</f>
        <v>MAST Hardware Equipment &amp; Civil Works</v>
      </c>
      <c r="C14" s="49"/>
      <c r="D14" s="49">
        <v>1</v>
      </c>
      <c r="E14" s="50"/>
      <c r="F14" s="50">
        <f>'G1 MAST Hardware Equipment'!G36</f>
        <v>0</v>
      </c>
      <c r="G14" s="50"/>
      <c r="H14" s="50">
        <f>'G1 MAST Hardware Equipment'!I36</f>
        <v>0</v>
      </c>
      <c r="I14" s="49"/>
      <c r="J14" s="50"/>
      <c r="K14" s="50">
        <f>'G1 MAST Hardware Equipment'!L36</f>
        <v>0</v>
      </c>
      <c r="L14" s="50">
        <f>'G1 MAST Hardware Equipment'!M36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30"/>
      <c r="D15" s="30"/>
      <c r="E15" s="37"/>
      <c r="F15" s="37"/>
      <c r="G15" s="37"/>
      <c r="H15" s="37"/>
      <c r="I15" s="37"/>
      <c r="J15" s="37"/>
      <c r="K15" s="37"/>
      <c r="L15" s="38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9" t="s">
        <v>33</v>
      </c>
      <c r="B16" s="48" t="str">
        <f>'G2 MAST Install &amp; Commission'!B5</f>
        <v>Installation and Commissioning</v>
      </c>
      <c r="C16" s="49"/>
      <c r="D16" s="49">
        <v>1</v>
      </c>
      <c r="E16" s="50"/>
      <c r="F16" s="50">
        <f>'G2 MAST Install &amp; Commission'!F38</f>
        <v>0</v>
      </c>
      <c r="G16" s="50"/>
      <c r="H16" s="50">
        <f>'G2 MAST Install &amp; Commission'!H38</f>
        <v>0</v>
      </c>
      <c r="I16" s="49"/>
      <c r="J16" s="50"/>
      <c r="K16" s="50">
        <f>'G2 MAST Install &amp; Commission'!K38</f>
        <v>0</v>
      </c>
      <c r="L16" s="50">
        <f>'G2 MAST Install &amp; Commission'!L38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30"/>
      <c r="D17" s="30"/>
      <c r="E17" s="37"/>
      <c r="F17" s="37"/>
      <c r="G17" s="37"/>
      <c r="H17" s="37"/>
      <c r="I17" s="37"/>
      <c r="J17" s="37"/>
      <c r="K17" s="37"/>
      <c r="L17" s="38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9" t="s">
        <v>34</v>
      </c>
      <c r="B18" s="48" t="str">
        <f>'G3 Project Mngmt '!B5</f>
        <v xml:space="preserve">Project Management </v>
      </c>
      <c r="C18" s="49"/>
      <c r="D18" s="49">
        <v>1</v>
      </c>
      <c r="E18" s="50"/>
      <c r="F18" s="50">
        <f>'G3 Project Mngmt '!F38</f>
        <v>0</v>
      </c>
      <c r="G18" s="50"/>
      <c r="H18" s="50">
        <f>'G3 Project Mngmt '!H38</f>
        <v>0</v>
      </c>
      <c r="I18" s="49"/>
      <c r="J18" s="50"/>
      <c r="K18" s="50">
        <f>'G3 Project Mngmt '!K38</f>
        <v>0</v>
      </c>
      <c r="L18" s="50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30"/>
      <c r="D19" s="30"/>
      <c r="E19" s="37"/>
      <c r="F19" s="37"/>
      <c r="G19" s="37"/>
      <c r="H19" s="37"/>
      <c r="I19" s="37"/>
      <c r="J19" s="37"/>
      <c r="K19" s="37"/>
      <c r="L19" s="38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9" t="s">
        <v>21</v>
      </c>
      <c r="B20" s="48" t="str">
        <f>'G4 ILS'!B5</f>
        <v>Intergrated Logistic Support (ILS)</v>
      </c>
      <c r="C20" s="49"/>
      <c r="D20" s="49">
        <v>1</v>
      </c>
      <c r="E20" s="50"/>
      <c r="F20" s="50">
        <f>'G4 ILS'!F37</f>
        <v>0</v>
      </c>
      <c r="G20" s="50"/>
      <c r="H20" s="50">
        <f>'G4 ILS'!H37</f>
        <v>0</v>
      </c>
      <c r="I20" s="49"/>
      <c r="J20" s="50"/>
      <c r="K20" s="50">
        <f>'G4 ILS'!K37</f>
        <v>0</v>
      </c>
      <c r="L20" s="50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30"/>
      <c r="D21" s="30"/>
      <c r="E21" s="37"/>
      <c r="F21" s="37"/>
      <c r="G21" s="37"/>
      <c r="H21" s="37"/>
      <c r="I21" s="37"/>
      <c r="J21" s="37"/>
      <c r="K21" s="37"/>
      <c r="L21" s="38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"/>
      <c r="B22" s="22"/>
      <c r="C22" s="30"/>
      <c r="D22" s="30"/>
      <c r="E22" s="37"/>
      <c r="F22" s="37"/>
      <c r="G22" s="37"/>
      <c r="H22" s="37"/>
      <c r="I22" s="37"/>
      <c r="J22" s="37"/>
      <c r="K22" s="37"/>
      <c r="L22" s="38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47"/>
      <c r="B23" s="48"/>
      <c r="C23" s="49"/>
      <c r="D23" s="49"/>
      <c r="E23" s="50"/>
      <c r="F23" s="50"/>
      <c r="G23" s="50"/>
      <c r="H23" s="50"/>
      <c r="I23" s="49"/>
      <c r="J23" s="50"/>
      <c r="K23" s="50"/>
      <c r="L23" s="50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"/>
      <c r="B24" s="22"/>
      <c r="C24" s="30"/>
      <c r="D24" s="30"/>
      <c r="E24" s="37"/>
      <c r="F24" s="37"/>
      <c r="G24" s="37"/>
      <c r="H24" s="37"/>
      <c r="I24" s="37"/>
      <c r="J24" s="37"/>
      <c r="K24" s="37"/>
      <c r="L24" s="38"/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47"/>
      <c r="B25" s="48"/>
      <c r="C25" s="49"/>
      <c r="D25" s="49"/>
      <c r="E25" s="50"/>
      <c r="F25" s="50"/>
      <c r="G25" s="50"/>
      <c r="H25" s="50"/>
      <c r="I25" s="49"/>
      <c r="J25" s="50"/>
      <c r="K25" s="50"/>
      <c r="L25" s="50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7"/>
      <c r="B26" s="22"/>
      <c r="C26" s="30"/>
      <c r="D26" s="30"/>
      <c r="E26" s="37"/>
      <c r="F26" s="37"/>
      <c r="G26" s="37"/>
      <c r="H26" s="37"/>
      <c r="I26" s="37"/>
      <c r="J26" s="37"/>
      <c r="K26" s="37"/>
      <c r="L26" s="38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47"/>
      <c r="B27" s="48"/>
      <c r="C27" s="49"/>
      <c r="D27" s="49"/>
      <c r="E27" s="50"/>
      <c r="F27" s="50"/>
      <c r="G27" s="50"/>
      <c r="H27" s="50"/>
      <c r="I27" s="49"/>
      <c r="J27" s="50"/>
      <c r="K27" s="50"/>
      <c r="L27" s="50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7"/>
      <c r="B28" s="22"/>
      <c r="C28" s="30"/>
      <c r="D28" s="30"/>
      <c r="E28" s="37"/>
      <c r="F28" s="37"/>
      <c r="G28" s="37"/>
      <c r="H28" s="37"/>
      <c r="I28" s="37"/>
      <c r="J28" s="37"/>
      <c r="K28" s="37"/>
      <c r="L28" s="38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47"/>
      <c r="B29" s="48"/>
      <c r="C29" s="49"/>
      <c r="D29" s="49"/>
      <c r="E29" s="50"/>
      <c r="F29" s="50"/>
      <c r="G29" s="50"/>
      <c r="H29" s="50"/>
      <c r="I29" s="49"/>
      <c r="J29" s="50"/>
      <c r="K29" s="50"/>
      <c r="L29" s="50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7"/>
      <c r="B30" s="22"/>
      <c r="C30" s="30"/>
      <c r="D30" s="30"/>
      <c r="E30" s="37"/>
      <c r="F30" s="37"/>
      <c r="G30" s="37"/>
      <c r="H30" s="37"/>
      <c r="I30" s="37"/>
      <c r="J30" s="37"/>
      <c r="K30" s="37"/>
      <c r="L30" s="38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47"/>
      <c r="B31" s="48"/>
      <c r="C31" s="49"/>
      <c r="D31" s="49"/>
      <c r="E31" s="50"/>
      <c r="F31" s="50"/>
      <c r="G31" s="50"/>
      <c r="H31" s="50"/>
      <c r="I31" s="49"/>
      <c r="J31" s="50"/>
      <c r="K31" s="50"/>
      <c r="L31" s="50"/>
      <c r="M31" s="5"/>
      <c r="N31" s="5"/>
      <c r="O31" s="5"/>
      <c r="P31" s="5"/>
      <c r="Q31" s="5"/>
      <c r="R31" s="5"/>
      <c r="S31" s="5"/>
      <c r="T31" s="5"/>
    </row>
    <row r="32" spans="1:20" s="6" customFormat="1" ht="13.5" customHeight="1" x14ac:dyDescent="0.3">
      <c r="A32" s="7"/>
      <c r="B32" s="22"/>
      <c r="C32" s="30"/>
      <c r="D32" s="30"/>
      <c r="E32" s="37"/>
      <c r="F32" s="37"/>
      <c r="G32" s="37"/>
      <c r="H32" s="37"/>
      <c r="I32" s="37"/>
      <c r="J32" s="37"/>
      <c r="K32" s="37"/>
      <c r="L32" s="38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47"/>
      <c r="B33" s="48"/>
      <c r="C33" s="49"/>
      <c r="D33" s="49"/>
      <c r="E33" s="50"/>
      <c r="F33" s="50"/>
      <c r="G33" s="50"/>
      <c r="H33" s="50"/>
      <c r="I33" s="49"/>
      <c r="J33" s="50"/>
      <c r="K33" s="50"/>
      <c r="L33" s="50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7"/>
      <c r="B34" s="22"/>
      <c r="C34" s="30"/>
      <c r="D34" s="30"/>
      <c r="E34" s="37"/>
      <c r="F34" s="37"/>
      <c r="G34" s="37"/>
      <c r="H34" s="37"/>
      <c r="I34" s="37"/>
      <c r="J34" s="37"/>
      <c r="K34" s="37"/>
      <c r="L34" s="38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47"/>
      <c r="B35" s="48"/>
      <c r="C35" s="49"/>
      <c r="D35" s="49"/>
      <c r="E35" s="50"/>
      <c r="F35" s="50"/>
      <c r="G35" s="50"/>
      <c r="H35" s="50"/>
      <c r="I35" s="49"/>
      <c r="J35" s="50"/>
      <c r="K35" s="50"/>
      <c r="L35" s="5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7"/>
      <c r="B36" s="32"/>
      <c r="C36" s="33"/>
      <c r="D36" s="33"/>
      <c r="E36" s="34"/>
      <c r="F36" s="34"/>
      <c r="G36" s="34"/>
      <c r="H36" s="34"/>
      <c r="I36" s="34"/>
      <c r="J36" s="34"/>
      <c r="K36" s="34"/>
      <c r="L36" s="31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1"/>
      <c r="B37" s="52"/>
      <c r="C37" s="53"/>
      <c r="D37" s="53"/>
      <c r="E37" s="54"/>
      <c r="F37" s="54"/>
      <c r="G37" s="54"/>
      <c r="H37" s="54"/>
      <c r="I37" s="54"/>
      <c r="J37" s="54"/>
      <c r="K37" s="54"/>
      <c r="L37" s="55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1"/>
      <c r="B38" s="56"/>
      <c r="C38" s="56"/>
      <c r="D38" s="56"/>
      <c r="E38" s="57"/>
      <c r="F38" s="57"/>
      <c r="G38" s="57"/>
      <c r="H38" s="57"/>
      <c r="I38" s="57"/>
      <c r="J38" s="57"/>
      <c r="K38" s="57"/>
      <c r="L38" s="57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51"/>
      <c r="B39" s="56"/>
      <c r="C39" s="56"/>
      <c r="D39" s="56"/>
      <c r="E39" s="57"/>
      <c r="F39" s="57"/>
      <c r="G39" s="57"/>
      <c r="H39" s="57"/>
      <c r="I39" s="57"/>
      <c r="J39" s="57"/>
      <c r="K39" s="57"/>
      <c r="L39" s="55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7"/>
      <c r="B40" s="35"/>
      <c r="C40" s="35"/>
      <c r="D40" s="35"/>
      <c r="E40" s="36"/>
      <c r="F40" s="36"/>
      <c r="G40" s="36"/>
      <c r="H40" s="36"/>
      <c r="I40" s="36"/>
      <c r="J40" s="36"/>
      <c r="K40" s="36"/>
      <c r="L40" s="17"/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1"/>
      <c r="B41" s="56" t="s">
        <v>16</v>
      </c>
      <c r="C41" s="56"/>
      <c r="D41" s="56"/>
      <c r="E41" s="57"/>
      <c r="F41" s="55">
        <f>F14+F16+F20</f>
        <v>0</v>
      </c>
      <c r="G41" s="57"/>
      <c r="H41" s="55">
        <f>H14+H16+H20</f>
        <v>0</v>
      </c>
      <c r="I41" s="57"/>
      <c r="J41" s="57"/>
      <c r="K41" s="55">
        <f>K14+K16+K20</f>
        <v>0</v>
      </c>
      <c r="L41" s="55">
        <f>L14+L16+L20</f>
        <v>0</v>
      </c>
      <c r="M41" s="5"/>
      <c r="N41" s="5"/>
      <c r="O41" s="5"/>
      <c r="P41" s="5"/>
      <c r="Q41" s="5"/>
      <c r="R41" s="5"/>
      <c r="S41" s="5"/>
      <c r="T41" s="5"/>
    </row>
    <row r="42" spans="1:20" s="6" customFormat="1" ht="13" x14ac:dyDescent="0.3">
      <c r="A42" s="51"/>
      <c r="B42" s="58"/>
      <c r="C42" s="58"/>
      <c r="D42" s="58"/>
      <c r="E42" s="59"/>
      <c r="F42" s="60"/>
      <c r="G42" s="60"/>
      <c r="H42" s="60"/>
      <c r="I42" s="60"/>
      <c r="J42" s="60"/>
      <c r="K42" s="60"/>
      <c r="L42" s="5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4"/>
      <c r="B43" s="14"/>
      <c r="C43" s="14"/>
      <c r="D43" s="14"/>
      <c r="E43" s="14"/>
      <c r="F43" s="4"/>
      <c r="G43" s="4"/>
      <c r="H43" s="4"/>
      <c r="I43" s="4"/>
      <c r="J43" s="4"/>
      <c r="K43" s="4"/>
      <c r="L43" s="4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6" customFormat="1" x14ac:dyDescent="0.25">
      <c r="A45" s="5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  <row r="48" spans="1:20" s="8" customFormat="1" x14ac:dyDescent="0.25">
      <c r="A48" s="4"/>
      <c r="F48" s="6"/>
      <c r="G48" s="6"/>
      <c r="H48" s="6"/>
      <c r="I48" s="6"/>
      <c r="K48" s="6"/>
      <c r="L48" s="6"/>
    </row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5"/>
  <sheetViews>
    <sheetView zoomScale="85" zoomScaleNormal="85" workbookViewId="0">
      <selection activeCell="C3" sqref="C3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1" t="str">
        <f>SUMMARY!B2</f>
        <v>Tenderer name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19</v>
      </c>
      <c r="B3" s="15"/>
      <c r="C3" s="61" t="str">
        <f>SUMMARY!B3</f>
        <v>WAM MAST-KRUGER TMA-LEBOMBO SITE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18</v>
      </c>
      <c r="B4" s="15"/>
      <c r="C4" s="78" t="s">
        <v>32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17</v>
      </c>
      <c r="B5" s="15"/>
      <c r="C5" s="78" t="s">
        <v>35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28" t="s">
        <v>13</v>
      </c>
      <c r="E7" s="129"/>
      <c r="F7" s="129"/>
      <c r="G7" s="129"/>
      <c r="H7" s="129"/>
      <c r="I7" s="130"/>
      <c r="J7" s="128" t="s">
        <v>2</v>
      </c>
      <c r="K7" s="129"/>
      <c r="L7" s="130"/>
      <c r="M7" s="62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31"/>
      <c r="E8" s="132"/>
      <c r="F8" s="132"/>
      <c r="G8" s="132"/>
      <c r="H8" s="132"/>
      <c r="I8" s="133"/>
      <c r="J8" s="131"/>
      <c r="K8" s="132"/>
      <c r="L8" s="133"/>
      <c r="M8" s="63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37" t="s">
        <v>15</v>
      </c>
      <c r="B9" s="87" t="s">
        <v>4</v>
      </c>
      <c r="C9" s="134" t="s">
        <v>26</v>
      </c>
      <c r="D9" s="140" t="s">
        <v>5</v>
      </c>
      <c r="E9" s="88" t="s">
        <v>3</v>
      </c>
      <c r="F9" s="137" t="s">
        <v>7</v>
      </c>
      <c r="G9" s="137" t="s">
        <v>8</v>
      </c>
      <c r="H9" s="137" t="s">
        <v>6</v>
      </c>
      <c r="I9" s="145" t="s">
        <v>12</v>
      </c>
      <c r="J9" s="91" t="s">
        <v>3</v>
      </c>
      <c r="K9" s="137" t="s">
        <v>9</v>
      </c>
      <c r="L9" s="145" t="s">
        <v>10</v>
      </c>
      <c r="M9" s="143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38"/>
      <c r="B10" s="134" t="s">
        <v>40</v>
      </c>
      <c r="C10" s="135"/>
      <c r="D10" s="141"/>
      <c r="E10" s="89"/>
      <c r="F10" s="138"/>
      <c r="G10" s="138"/>
      <c r="H10" s="138"/>
      <c r="I10" s="146"/>
      <c r="J10" s="92"/>
      <c r="K10" s="138"/>
      <c r="L10" s="146"/>
      <c r="M10" s="143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39"/>
      <c r="B11" s="135"/>
      <c r="C11" s="136"/>
      <c r="D11" s="142"/>
      <c r="E11" s="90"/>
      <c r="F11" s="139"/>
      <c r="G11" s="139"/>
      <c r="H11" s="139"/>
      <c r="I11" s="147"/>
      <c r="J11" s="93"/>
      <c r="K11" s="139"/>
      <c r="L11" s="147"/>
      <c r="M11" s="144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1" t="str">
        <f>C4</f>
        <v>G1</v>
      </c>
      <c r="B12" s="136"/>
      <c r="C12" s="75"/>
      <c r="D12" s="76"/>
      <c r="E12" s="56"/>
      <c r="F12" s="52"/>
      <c r="G12" s="52"/>
      <c r="H12" s="52"/>
      <c r="I12" s="65"/>
      <c r="J12" s="77"/>
      <c r="K12" s="52"/>
      <c r="L12" s="65"/>
      <c r="M12" s="67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25" t="s">
        <v>46</v>
      </c>
      <c r="B13" s="22"/>
      <c r="C13" s="22"/>
      <c r="D13" s="29"/>
      <c r="E13" s="30"/>
      <c r="F13" s="17"/>
      <c r="G13" s="55"/>
      <c r="H13" s="17"/>
      <c r="I13" s="66"/>
      <c r="J13" s="25"/>
      <c r="K13" s="18"/>
      <c r="L13" s="66"/>
      <c r="M13" s="68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26"/>
      <c r="B14" s="22"/>
      <c r="C14" s="106"/>
      <c r="D14" s="29"/>
      <c r="E14" s="25"/>
      <c r="F14" s="17"/>
      <c r="G14" s="55">
        <f>E14*F14</f>
        <v>0</v>
      </c>
      <c r="H14" s="17">
        <f>SUMMARY!$B$4</f>
        <v>0</v>
      </c>
      <c r="I14" s="66">
        <f>IF(H14&lt;&gt;0,G14/H14,0)</f>
        <v>0</v>
      </c>
      <c r="J14" s="25"/>
      <c r="K14" s="18"/>
      <c r="L14" s="66">
        <f t="shared" ref="L14:L34" si="0">J14*K14</f>
        <v>0</v>
      </c>
      <c r="M14" s="68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26"/>
      <c r="B15" s="100" t="s">
        <v>42</v>
      </c>
      <c r="C15" s="107"/>
      <c r="D15" s="29"/>
      <c r="E15" s="25"/>
      <c r="F15" s="17"/>
      <c r="G15" s="55">
        <f t="shared" ref="G15:G34" si="1">E15*F15</f>
        <v>0</v>
      </c>
      <c r="H15" s="17">
        <f>SUMMARY!$B$4</f>
        <v>0</v>
      </c>
      <c r="I15" s="66">
        <f t="shared" ref="I15:I34" si="2">IF(H15&lt;&gt;0,G15/H15,0)</f>
        <v>0</v>
      </c>
      <c r="J15" s="25"/>
      <c r="K15" s="18"/>
      <c r="L15" s="66">
        <f t="shared" si="0"/>
        <v>0</v>
      </c>
      <c r="M15" s="68">
        <f t="shared" ref="M15:M34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26"/>
      <c r="C16" s="107"/>
      <c r="D16" s="29"/>
      <c r="E16" s="25"/>
      <c r="F16" s="17"/>
      <c r="G16" s="55">
        <f t="shared" si="1"/>
        <v>0</v>
      </c>
      <c r="H16" s="17">
        <f>SUMMARY!$B$4</f>
        <v>0</v>
      </c>
      <c r="I16" s="66">
        <f t="shared" si="2"/>
        <v>0</v>
      </c>
      <c r="J16" s="25"/>
      <c r="K16" s="18"/>
      <c r="L16" s="66">
        <f t="shared" si="0"/>
        <v>0</v>
      </c>
      <c r="M16" s="68">
        <f t="shared" si="3"/>
        <v>0</v>
      </c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26"/>
      <c r="B17" s="100" t="s">
        <v>36</v>
      </c>
      <c r="C17" s="107"/>
      <c r="D17" s="29"/>
      <c r="E17" s="25"/>
      <c r="F17" s="17"/>
      <c r="G17" s="55">
        <f t="shared" si="1"/>
        <v>0</v>
      </c>
      <c r="H17" s="17">
        <f>SUMMARY!$B$4</f>
        <v>0</v>
      </c>
      <c r="I17" s="66">
        <f t="shared" si="2"/>
        <v>0</v>
      </c>
      <c r="J17" s="25"/>
      <c r="K17" s="18"/>
      <c r="L17" s="66">
        <f t="shared" si="0"/>
        <v>0</v>
      </c>
      <c r="M17" s="68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26"/>
      <c r="C18" s="107"/>
      <c r="D18" s="29"/>
      <c r="E18" s="25"/>
      <c r="F18" s="17"/>
      <c r="G18" s="55">
        <f t="shared" si="1"/>
        <v>0</v>
      </c>
      <c r="H18" s="17">
        <f>SUMMARY!$B$4</f>
        <v>0</v>
      </c>
      <c r="I18" s="66">
        <f t="shared" si="2"/>
        <v>0</v>
      </c>
      <c r="J18" s="25"/>
      <c r="K18" s="18"/>
      <c r="L18" s="66">
        <f t="shared" si="0"/>
        <v>0</v>
      </c>
      <c r="M18" s="68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26"/>
      <c r="B19" s="100" t="s">
        <v>48</v>
      </c>
      <c r="C19" s="107"/>
      <c r="D19" s="29"/>
      <c r="E19" s="25"/>
      <c r="F19" s="17"/>
      <c r="G19" s="55">
        <f t="shared" si="1"/>
        <v>0</v>
      </c>
      <c r="H19" s="17">
        <f>SUMMARY!$B$4</f>
        <v>0</v>
      </c>
      <c r="I19" s="66">
        <f t="shared" si="2"/>
        <v>0</v>
      </c>
      <c r="J19" s="25"/>
      <c r="K19" s="18"/>
      <c r="L19" s="66">
        <f t="shared" si="0"/>
        <v>0</v>
      </c>
      <c r="M19" s="68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26"/>
      <c r="C20" s="107"/>
      <c r="D20" s="29"/>
      <c r="E20" s="25"/>
      <c r="F20" s="17"/>
      <c r="G20" s="55">
        <f t="shared" si="1"/>
        <v>0</v>
      </c>
      <c r="H20" s="17">
        <f>SUMMARY!$B$4</f>
        <v>0</v>
      </c>
      <c r="I20" s="66">
        <f t="shared" si="2"/>
        <v>0</v>
      </c>
      <c r="J20" s="25"/>
      <c r="K20" s="18"/>
      <c r="L20" s="66">
        <f t="shared" si="0"/>
        <v>0</v>
      </c>
      <c r="M20" s="68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26"/>
      <c r="B21" s="100" t="s">
        <v>43</v>
      </c>
      <c r="C21" s="107"/>
      <c r="D21" s="29"/>
      <c r="E21" s="25"/>
      <c r="F21" s="17"/>
      <c r="G21" s="55">
        <f t="shared" si="1"/>
        <v>0</v>
      </c>
      <c r="H21" s="17">
        <f>SUMMARY!$B$4</f>
        <v>0</v>
      </c>
      <c r="I21" s="66">
        <f t="shared" si="2"/>
        <v>0</v>
      </c>
      <c r="J21" s="25"/>
      <c r="K21" s="18"/>
      <c r="L21" s="66">
        <f t="shared" si="0"/>
        <v>0</v>
      </c>
      <c r="M21" s="68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26"/>
      <c r="C22" s="108"/>
      <c r="D22" s="29"/>
      <c r="E22" s="25"/>
      <c r="F22" s="17"/>
      <c r="G22" s="55">
        <f t="shared" si="1"/>
        <v>0</v>
      </c>
      <c r="H22" s="17">
        <f>SUMMARY!$B$4</f>
        <v>0</v>
      </c>
      <c r="I22" s="66">
        <f t="shared" si="2"/>
        <v>0</v>
      </c>
      <c r="J22" s="25"/>
      <c r="K22" s="18"/>
      <c r="L22" s="66">
        <f t="shared" si="0"/>
        <v>0</v>
      </c>
      <c r="M22" s="68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26"/>
      <c r="B23" s="100" t="s">
        <v>37</v>
      </c>
      <c r="C23" s="109"/>
      <c r="D23" s="29"/>
      <c r="E23" s="25"/>
      <c r="F23" s="17"/>
      <c r="G23" s="55">
        <f t="shared" si="1"/>
        <v>0</v>
      </c>
      <c r="H23" s="17">
        <f>SUMMARY!$B$4</f>
        <v>0</v>
      </c>
      <c r="I23" s="66">
        <f t="shared" si="2"/>
        <v>0</v>
      </c>
      <c r="J23" s="25"/>
      <c r="K23" s="18"/>
      <c r="L23" s="66">
        <f t="shared" si="0"/>
        <v>0</v>
      </c>
      <c r="M23" s="68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26"/>
      <c r="C24" s="110"/>
      <c r="D24" s="29"/>
      <c r="E24" s="25"/>
      <c r="F24" s="17"/>
      <c r="G24" s="55">
        <f t="shared" si="1"/>
        <v>0</v>
      </c>
      <c r="H24" s="17">
        <f>SUMMARY!$B$4</f>
        <v>0</v>
      </c>
      <c r="I24" s="66">
        <f t="shared" si="2"/>
        <v>0</v>
      </c>
      <c r="J24" s="25"/>
      <c r="K24" s="18"/>
      <c r="L24" s="66">
        <f t="shared" si="0"/>
        <v>0</v>
      </c>
      <c r="M24" s="68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26"/>
      <c r="B25" s="100" t="s">
        <v>38</v>
      </c>
      <c r="C25" s="110"/>
      <c r="D25" s="29"/>
      <c r="E25" s="25"/>
      <c r="F25" s="17"/>
      <c r="G25" s="55">
        <f t="shared" si="1"/>
        <v>0</v>
      </c>
      <c r="H25" s="17">
        <f>SUMMARY!$B$4</f>
        <v>0</v>
      </c>
      <c r="I25" s="66">
        <f t="shared" si="2"/>
        <v>0</v>
      </c>
      <c r="J25" s="25"/>
      <c r="K25" s="18"/>
      <c r="L25" s="66">
        <f t="shared" si="0"/>
        <v>0</v>
      </c>
      <c r="M25" s="68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26"/>
      <c r="C26" s="107"/>
      <c r="D26" s="29"/>
      <c r="E26" s="25"/>
      <c r="F26" s="17"/>
      <c r="G26" s="55">
        <f t="shared" si="1"/>
        <v>0</v>
      </c>
      <c r="H26" s="17">
        <f>SUMMARY!$B$4</f>
        <v>0</v>
      </c>
      <c r="I26" s="66">
        <f t="shared" si="2"/>
        <v>0</v>
      </c>
      <c r="J26" s="25"/>
      <c r="K26" s="18"/>
      <c r="L26" s="66">
        <f t="shared" si="0"/>
        <v>0</v>
      </c>
      <c r="M26" s="68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26"/>
      <c r="B27" s="100" t="s">
        <v>39</v>
      </c>
      <c r="C27" s="107"/>
      <c r="D27" s="29"/>
      <c r="E27" s="25"/>
      <c r="F27" s="17"/>
      <c r="G27" s="55">
        <f t="shared" si="1"/>
        <v>0</v>
      </c>
      <c r="H27" s="17">
        <f>SUMMARY!$B$4</f>
        <v>0</v>
      </c>
      <c r="I27" s="66">
        <f t="shared" si="2"/>
        <v>0</v>
      </c>
      <c r="J27" s="25"/>
      <c r="K27" s="18"/>
      <c r="L27" s="66">
        <f t="shared" si="0"/>
        <v>0</v>
      </c>
      <c r="M27" s="68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13" x14ac:dyDescent="0.3">
      <c r="A28" s="126"/>
      <c r="B28" s="100"/>
      <c r="C28" s="107"/>
      <c r="D28" s="29"/>
      <c r="E28" s="25"/>
      <c r="F28" s="17"/>
      <c r="G28" s="55">
        <f t="shared" si="1"/>
        <v>0</v>
      </c>
      <c r="H28" s="17">
        <f>SUMMARY!$B$4</f>
        <v>0</v>
      </c>
      <c r="I28" s="66">
        <f t="shared" si="2"/>
        <v>0</v>
      </c>
      <c r="J28" s="25"/>
      <c r="K28" s="18"/>
      <c r="L28" s="66">
        <f t="shared" si="0"/>
        <v>0</v>
      </c>
      <c r="M28" s="68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26"/>
      <c r="B29" s="100"/>
      <c r="C29" s="107"/>
      <c r="D29" s="29"/>
      <c r="E29" s="25"/>
      <c r="F29" s="17"/>
      <c r="G29" s="55">
        <f t="shared" si="1"/>
        <v>0</v>
      </c>
      <c r="H29" s="17">
        <f>SUMMARY!$B$4</f>
        <v>0</v>
      </c>
      <c r="I29" s="66">
        <f t="shared" si="2"/>
        <v>0</v>
      </c>
      <c r="J29" s="25"/>
      <c r="K29" s="18"/>
      <c r="L29" s="66">
        <f t="shared" si="0"/>
        <v>0</v>
      </c>
      <c r="M29" s="68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26"/>
      <c r="B30" s="100"/>
      <c r="C30" s="107"/>
      <c r="D30" s="29"/>
      <c r="E30" s="25"/>
      <c r="F30" s="17"/>
      <c r="G30" s="55">
        <f t="shared" si="1"/>
        <v>0</v>
      </c>
      <c r="H30" s="17">
        <f>SUMMARY!$B$4</f>
        <v>0</v>
      </c>
      <c r="I30" s="66">
        <f t="shared" si="2"/>
        <v>0</v>
      </c>
      <c r="J30" s="25"/>
      <c r="K30" s="18"/>
      <c r="L30" s="66">
        <f t="shared" si="0"/>
        <v>0</v>
      </c>
      <c r="M30" s="68">
        <f t="shared" si="3"/>
        <v>0</v>
      </c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26"/>
      <c r="B31" s="100"/>
      <c r="C31" s="107"/>
      <c r="D31" s="29"/>
      <c r="E31" s="25"/>
      <c r="F31" s="17"/>
      <c r="G31" s="55">
        <f t="shared" si="1"/>
        <v>0</v>
      </c>
      <c r="H31" s="17">
        <f>SUMMARY!$B$4</f>
        <v>0</v>
      </c>
      <c r="I31" s="66">
        <f t="shared" si="2"/>
        <v>0</v>
      </c>
      <c r="J31" s="25"/>
      <c r="K31" s="18"/>
      <c r="L31" s="66">
        <f t="shared" si="0"/>
        <v>0</v>
      </c>
      <c r="M31" s="68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26"/>
      <c r="B32" s="100"/>
      <c r="C32" s="107"/>
      <c r="D32" s="29"/>
      <c r="E32" s="25"/>
      <c r="F32" s="17"/>
      <c r="G32" s="55">
        <f t="shared" si="1"/>
        <v>0</v>
      </c>
      <c r="H32" s="17">
        <f>SUMMARY!$B$4</f>
        <v>0</v>
      </c>
      <c r="I32" s="66">
        <f t="shared" si="2"/>
        <v>0</v>
      </c>
      <c r="J32" s="25"/>
      <c r="K32" s="18"/>
      <c r="L32" s="66">
        <f t="shared" si="0"/>
        <v>0</v>
      </c>
      <c r="M32" s="68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26"/>
      <c r="B33" s="100"/>
      <c r="C33" s="107"/>
      <c r="D33" s="29"/>
      <c r="E33" s="25"/>
      <c r="F33" s="17"/>
      <c r="G33" s="55">
        <f t="shared" si="1"/>
        <v>0</v>
      </c>
      <c r="H33" s="17">
        <f>SUMMARY!$B$4</f>
        <v>0</v>
      </c>
      <c r="I33" s="66">
        <f t="shared" si="2"/>
        <v>0</v>
      </c>
      <c r="J33" s="25"/>
      <c r="K33" s="18"/>
      <c r="L33" s="66">
        <f t="shared" si="0"/>
        <v>0</v>
      </c>
      <c r="M33" s="68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27"/>
      <c r="B34" s="100"/>
      <c r="C34" s="22"/>
      <c r="D34" s="29"/>
      <c r="E34" s="30"/>
      <c r="F34" s="17"/>
      <c r="G34" s="55">
        <f t="shared" si="1"/>
        <v>0</v>
      </c>
      <c r="H34" s="17">
        <f>SUMMARY!$B$4</f>
        <v>0</v>
      </c>
      <c r="I34" s="66">
        <f t="shared" si="2"/>
        <v>0</v>
      </c>
      <c r="J34" s="25"/>
      <c r="K34" s="18"/>
      <c r="L34" s="66">
        <f t="shared" si="0"/>
        <v>0</v>
      </c>
      <c r="M34" s="68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26"/>
      <c r="B35" s="22"/>
      <c r="C35" s="22"/>
      <c r="D35" s="29"/>
      <c r="E35" s="30"/>
      <c r="F35" s="17"/>
      <c r="G35" s="55"/>
      <c r="H35" s="17"/>
      <c r="I35" s="66"/>
      <c r="J35" s="25"/>
      <c r="K35" s="18"/>
      <c r="L35" s="66"/>
      <c r="M35" s="68"/>
      <c r="N35" s="5"/>
      <c r="O35" s="5"/>
      <c r="P35" s="5"/>
      <c r="Q35" s="5"/>
      <c r="R35" s="5"/>
      <c r="S35" s="5"/>
      <c r="T35" s="5"/>
      <c r="U35" s="5"/>
    </row>
    <row r="36" spans="1:21" s="6" customFormat="1" ht="13.5" thickBot="1" x14ac:dyDescent="0.35">
      <c r="A36" s="74"/>
      <c r="B36" s="70" t="str">
        <f>+"SUB-TOTAL:  "&amp;A12</f>
        <v>SUB-TOTAL:  G1</v>
      </c>
      <c r="C36" s="70"/>
      <c r="D36" s="71"/>
      <c r="E36" s="72"/>
      <c r="F36" s="64"/>
      <c r="G36" s="95">
        <f>SUM(G13:G35)</f>
        <v>0</v>
      </c>
      <c r="H36" s="64"/>
      <c r="I36" s="95">
        <f>SUM(I13:I35)</f>
        <v>0</v>
      </c>
      <c r="J36" s="73"/>
      <c r="K36" s="64"/>
      <c r="L36" s="64">
        <f>SUM(L13:L35)</f>
        <v>0</v>
      </c>
      <c r="M36" s="69">
        <f>SUM(M13:M35)</f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2.5" x14ac:dyDescent="0.25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</row>
    <row r="38" spans="1:21" s="6" customFormat="1" ht="12.5" x14ac:dyDescent="0.25">
      <c r="A38" s="8"/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8"/>
      <c r="B39" s="8"/>
      <c r="C39" s="16"/>
      <c r="D39" s="16"/>
      <c r="E39" s="16"/>
      <c r="F39" s="1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4"/>
      <c r="B40" s="4"/>
      <c r="C40" s="14"/>
      <c r="D40" s="14"/>
      <c r="E40" s="14"/>
      <c r="F40" s="1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6" customFormat="1" x14ac:dyDescent="0.2"/>
    <row r="43" spans="1:21" s="8" customFormat="1" x14ac:dyDescent="0.2">
      <c r="G43" s="6"/>
      <c r="H43" s="6"/>
      <c r="I43" s="6"/>
      <c r="J43" s="6"/>
      <c r="L43" s="6"/>
      <c r="M43" s="6"/>
    </row>
    <row r="44" spans="1:21" s="8" customFormat="1" x14ac:dyDescent="0.2">
      <c r="G44" s="6"/>
      <c r="H44" s="6"/>
      <c r="I44" s="6"/>
      <c r="J44" s="6"/>
      <c r="L44" s="6"/>
      <c r="M44" s="6"/>
    </row>
    <row r="45" spans="1:21" s="8" customFormat="1" x14ac:dyDescent="0.2">
      <c r="G45" s="6"/>
      <c r="H45" s="6"/>
      <c r="I45" s="6"/>
      <c r="J45" s="6"/>
      <c r="L45" s="6"/>
      <c r="M45" s="6"/>
    </row>
  </sheetData>
  <mergeCells count="14">
    <mergeCell ref="M9:M11"/>
    <mergeCell ref="F9:F11"/>
    <mergeCell ref="G9:G11"/>
    <mergeCell ref="I9:I11"/>
    <mergeCell ref="K9:K11"/>
    <mergeCell ref="L9:L11"/>
    <mergeCell ref="A13:A34"/>
    <mergeCell ref="D7:I8"/>
    <mergeCell ref="J7:L8"/>
    <mergeCell ref="C9:C11"/>
    <mergeCell ref="A9:A11"/>
    <mergeCell ref="D9:D11"/>
    <mergeCell ref="H9:H11"/>
    <mergeCell ref="B10:B12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8" sqref="B28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1" t="str">
        <f>SUMMARY!B2</f>
        <v>Tenderer name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19</v>
      </c>
      <c r="B3" s="61" t="str">
        <f>SUMMARY!B3</f>
        <v>WAM MAST-KRUGER TMA-LEBOMBO SITE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18</v>
      </c>
      <c r="B4" s="78" t="s">
        <v>33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17</v>
      </c>
      <c r="B5" s="78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28" t="s">
        <v>13</v>
      </c>
      <c r="D7" s="129"/>
      <c r="E7" s="129"/>
      <c r="F7" s="129"/>
      <c r="G7" s="129"/>
      <c r="H7" s="130"/>
      <c r="I7" s="128" t="s">
        <v>2</v>
      </c>
      <c r="J7" s="129"/>
      <c r="K7" s="130"/>
      <c r="L7" s="62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1"/>
      <c r="D8" s="132"/>
      <c r="E8" s="132"/>
      <c r="F8" s="132"/>
      <c r="G8" s="132"/>
      <c r="H8" s="133"/>
      <c r="I8" s="131"/>
      <c r="J8" s="132"/>
      <c r="K8" s="133"/>
      <c r="L8" s="63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7" t="s">
        <v>15</v>
      </c>
      <c r="B9" s="149" t="s">
        <v>4</v>
      </c>
      <c r="C9" s="140" t="s">
        <v>5</v>
      </c>
      <c r="D9" s="81" t="s">
        <v>3</v>
      </c>
      <c r="E9" s="137" t="s">
        <v>7</v>
      </c>
      <c r="F9" s="137" t="s">
        <v>8</v>
      </c>
      <c r="G9" s="137" t="s">
        <v>6</v>
      </c>
      <c r="H9" s="145" t="s">
        <v>12</v>
      </c>
      <c r="I9" s="84" t="s">
        <v>3</v>
      </c>
      <c r="J9" s="137" t="s">
        <v>9</v>
      </c>
      <c r="K9" s="145" t="s">
        <v>10</v>
      </c>
      <c r="L9" s="14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8"/>
      <c r="B10" s="150"/>
      <c r="C10" s="141"/>
      <c r="D10" s="82"/>
      <c r="E10" s="138"/>
      <c r="F10" s="138"/>
      <c r="G10" s="138"/>
      <c r="H10" s="146"/>
      <c r="I10" s="85"/>
      <c r="J10" s="138"/>
      <c r="K10" s="146"/>
      <c r="L10" s="14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9"/>
      <c r="B11" s="151"/>
      <c r="C11" s="142"/>
      <c r="D11" s="83"/>
      <c r="E11" s="139"/>
      <c r="F11" s="139"/>
      <c r="G11" s="139"/>
      <c r="H11" s="147"/>
      <c r="I11" s="86"/>
      <c r="J11" s="139"/>
      <c r="K11" s="147"/>
      <c r="L11" s="14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1" t="str">
        <f>B4</f>
        <v>G2</v>
      </c>
      <c r="B12" s="75" t="str">
        <f>B5</f>
        <v>Installation and Commissioning</v>
      </c>
      <c r="C12" s="76"/>
      <c r="D12" s="56"/>
      <c r="E12" s="52"/>
      <c r="F12" s="52"/>
      <c r="G12" s="52"/>
      <c r="H12" s="65"/>
      <c r="I12" s="77"/>
      <c r="J12" s="52"/>
      <c r="K12" s="65"/>
      <c r="L12" s="67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26"/>
      <c r="B13" s="80" t="s">
        <v>31</v>
      </c>
      <c r="C13" s="24"/>
      <c r="D13" s="10"/>
      <c r="E13" s="18"/>
      <c r="F13" s="55"/>
      <c r="G13" s="17"/>
      <c r="H13" s="66"/>
      <c r="I13" s="25"/>
      <c r="J13" s="18"/>
      <c r="K13" s="66"/>
      <c r="L13" s="68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27"/>
      <c r="B14" s="22"/>
      <c r="C14" s="23"/>
      <c r="D14" s="9"/>
      <c r="E14" s="18"/>
      <c r="F14" s="55"/>
      <c r="G14" s="17"/>
      <c r="H14" s="66"/>
      <c r="I14" s="25"/>
      <c r="J14" s="18"/>
      <c r="K14" s="66"/>
      <c r="L14" s="68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48" t="s">
        <v>24</v>
      </c>
      <c r="B15" s="22"/>
      <c r="C15" s="29"/>
      <c r="D15" s="30"/>
      <c r="E15" s="17"/>
      <c r="F15" s="55"/>
      <c r="G15" s="17"/>
      <c r="H15" s="66"/>
      <c r="I15" s="25"/>
      <c r="J15" s="18"/>
      <c r="K15" s="66"/>
      <c r="L15" s="68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26"/>
      <c r="B16" s="100"/>
      <c r="C16" s="94"/>
      <c r="D16" s="30"/>
      <c r="E16" s="17"/>
      <c r="F16" s="55">
        <f t="shared" ref="F16:F35" si="0">D16*E16</f>
        <v>0</v>
      </c>
      <c r="G16" s="17">
        <f>SUMMARY!$B$4</f>
        <v>0</v>
      </c>
      <c r="H16" s="66">
        <f t="shared" ref="H16:H35" si="1">IF(G16&lt;&gt;0,F16/G16,0)</f>
        <v>0</v>
      </c>
      <c r="I16" s="25"/>
      <c r="J16" s="18"/>
      <c r="K16" s="66">
        <f t="shared" ref="K16:K35" si="2">I16*J16</f>
        <v>0</v>
      </c>
      <c r="L16" s="68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26"/>
      <c r="B17" s="100"/>
      <c r="C17" s="94"/>
      <c r="D17" s="30"/>
      <c r="E17" s="17"/>
      <c r="F17" s="55">
        <f t="shared" si="0"/>
        <v>0</v>
      </c>
      <c r="G17" s="17">
        <f>SUMMARY!$B$4</f>
        <v>0</v>
      </c>
      <c r="H17" s="66">
        <f t="shared" si="1"/>
        <v>0</v>
      </c>
      <c r="I17" s="25"/>
      <c r="J17" s="18"/>
      <c r="K17" s="66">
        <f t="shared" si="2"/>
        <v>0</v>
      </c>
      <c r="L17" s="68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26"/>
      <c r="B18" s="100"/>
      <c r="C18" s="94"/>
      <c r="D18" s="30"/>
      <c r="E18" s="17"/>
      <c r="F18" s="55">
        <f t="shared" si="0"/>
        <v>0</v>
      </c>
      <c r="G18" s="17">
        <f>SUMMARY!$B$4</f>
        <v>0</v>
      </c>
      <c r="H18" s="66">
        <f t="shared" si="1"/>
        <v>0</v>
      </c>
      <c r="I18" s="25"/>
      <c r="J18" s="18"/>
      <c r="K18" s="66">
        <f>I18*J18</f>
        <v>0</v>
      </c>
      <c r="L18" s="68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26"/>
      <c r="B19" s="100"/>
      <c r="C19" s="94"/>
      <c r="D19" s="30"/>
      <c r="E19" s="17"/>
      <c r="F19" s="55">
        <f t="shared" si="0"/>
        <v>0</v>
      </c>
      <c r="G19" s="17">
        <f>SUMMARY!$B$4</f>
        <v>0</v>
      </c>
      <c r="H19" s="66">
        <f t="shared" si="1"/>
        <v>0</v>
      </c>
      <c r="I19" s="25"/>
      <c r="J19" s="18"/>
      <c r="K19" s="66">
        <f t="shared" si="2"/>
        <v>0</v>
      </c>
      <c r="L19" s="68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26"/>
      <c r="B20" s="100" t="s">
        <v>52</v>
      </c>
      <c r="C20" s="94"/>
      <c r="D20" s="30"/>
      <c r="E20" s="17"/>
      <c r="F20" s="55">
        <f>D20*E20</f>
        <v>0</v>
      </c>
      <c r="G20" s="17">
        <f>SUMMARY!$B$4</f>
        <v>0</v>
      </c>
      <c r="H20" s="66">
        <f t="shared" si="1"/>
        <v>0</v>
      </c>
      <c r="I20" s="25"/>
      <c r="J20" s="18"/>
      <c r="K20" s="66">
        <f t="shared" si="2"/>
        <v>0</v>
      </c>
      <c r="L20" s="68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26"/>
      <c r="B21" s="100"/>
      <c r="C21" s="94"/>
      <c r="D21" s="30"/>
      <c r="E21" s="17"/>
      <c r="F21" s="55">
        <f t="shared" si="0"/>
        <v>0</v>
      </c>
      <c r="G21" s="17">
        <f>SUMMARY!$B$4</f>
        <v>0</v>
      </c>
      <c r="H21" s="66">
        <f t="shared" si="1"/>
        <v>0</v>
      </c>
      <c r="I21" s="25"/>
      <c r="J21" s="18"/>
      <c r="K21" s="66">
        <f t="shared" si="2"/>
        <v>0</v>
      </c>
      <c r="L21" s="68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26"/>
      <c r="B22" s="100" t="s">
        <v>50</v>
      </c>
      <c r="C22" s="94"/>
      <c r="D22" s="30"/>
      <c r="E22" s="17"/>
      <c r="F22" s="55">
        <f t="shared" si="0"/>
        <v>0</v>
      </c>
      <c r="G22" s="17">
        <f>SUMMARY!$B$4</f>
        <v>0</v>
      </c>
      <c r="H22" s="66">
        <f t="shared" si="1"/>
        <v>0</v>
      </c>
      <c r="I22" s="25"/>
      <c r="J22" s="18"/>
      <c r="K22" s="66">
        <f t="shared" si="2"/>
        <v>0</v>
      </c>
      <c r="L22" s="68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26"/>
      <c r="B23" s="101"/>
      <c r="C23" s="94"/>
      <c r="D23" s="30"/>
      <c r="E23" s="17"/>
      <c r="F23" s="55">
        <f t="shared" si="0"/>
        <v>0</v>
      </c>
      <c r="G23" s="17">
        <f>SUMMARY!$B$4</f>
        <v>0</v>
      </c>
      <c r="H23" s="66">
        <f t="shared" si="1"/>
        <v>0</v>
      </c>
      <c r="I23" s="25"/>
      <c r="J23" s="18"/>
      <c r="K23" s="66">
        <f t="shared" si="2"/>
        <v>0</v>
      </c>
      <c r="L23" s="68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26"/>
      <c r="B24" s="104" t="s">
        <v>49</v>
      </c>
      <c r="C24" s="94"/>
      <c r="D24" s="30"/>
      <c r="E24" s="17"/>
      <c r="F24" s="55">
        <f t="shared" si="0"/>
        <v>0</v>
      </c>
      <c r="G24" s="17">
        <f>SUMMARY!$B$4</f>
        <v>0</v>
      </c>
      <c r="H24" s="66">
        <f t="shared" si="1"/>
        <v>0</v>
      </c>
      <c r="I24" s="25"/>
      <c r="J24" s="18"/>
      <c r="K24" s="66">
        <f t="shared" si="2"/>
        <v>0</v>
      </c>
      <c r="L24" s="68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26"/>
      <c r="C25" s="94"/>
      <c r="D25" s="30"/>
      <c r="E25" s="17"/>
      <c r="F25" s="55">
        <f t="shared" si="0"/>
        <v>0</v>
      </c>
      <c r="G25" s="17">
        <f>SUMMARY!$B$4</f>
        <v>0</v>
      </c>
      <c r="H25" s="66">
        <f t="shared" si="1"/>
        <v>0</v>
      </c>
      <c r="I25" s="25"/>
      <c r="J25" s="18"/>
      <c r="K25" s="66">
        <f t="shared" si="2"/>
        <v>0</v>
      </c>
      <c r="L25" s="68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26"/>
      <c r="B26" s="105"/>
      <c r="C26" s="102"/>
      <c r="D26" s="96"/>
      <c r="E26" s="97"/>
      <c r="F26" s="55">
        <f t="shared" si="0"/>
        <v>0</v>
      </c>
      <c r="G26" s="97">
        <f>SUMMARY!$B$4</f>
        <v>0</v>
      </c>
      <c r="H26" s="66">
        <f t="shared" si="1"/>
        <v>0</v>
      </c>
      <c r="I26" s="98"/>
      <c r="J26" s="99"/>
      <c r="K26" s="66">
        <f t="shared" si="2"/>
        <v>0</v>
      </c>
      <c r="L26" s="68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26"/>
      <c r="B27" s="105"/>
      <c r="C27" s="94"/>
      <c r="D27" s="30"/>
      <c r="E27" s="17"/>
      <c r="F27" s="55">
        <f t="shared" si="0"/>
        <v>0</v>
      </c>
      <c r="G27" s="17">
        <f>SUMMARY!$B$4</f>
        <v>0</v>
      </c>
      <c r="H27" s="66">
        <f t="shared" si="1"/>
        <v>0</v>
      </c>
      <c r="I27" s="25"/>
      <c r="J27" s="18"/>
      <c r="K27" s="66">
        <f t="shared" si="2"/>
        <v>0</v>
      </c>
      <c r="L27" s="68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26"/>
      <c r="B28" s="100"/>
      <c r="C28" s="94"/>
      <c r="D28" s="30"/>
      <c r="E28" s="17"/>
      <c r="F28" s="55">
        <f t="shared" si="0"/>
        <v>0</v>
      </c>
      <c r="G28" s="17">
        <f>SUMMARY!$B$4</f>
        <v>0</v>
      </c>
      <c r="H28" s="66">
        <f t="shared" si="1"/>
        <v>0</v>
      </c>
      <c r="I28" s="25"/>
      <c r="J28" s="18"/>
      <c r="K28" s="66">
        <f t="shared" si="2"/>
        <v>0</v>
      </c>
      <c r="L28" s="68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26"/>
      <c r="B29" s="100"/>
      <c r="C29" s="94"/>
      <c r="D29" s="30"/>
      <c r="E29" s="17"/>
      <c r="F29" s="55">
        <f t="shared" si="0"/>
        <v>0</v>
      </c>
      <c r="G29" s="17">
        <f>SUMMARY!$B$4</f>
        <v>0</v>
      </c>
      <c r="H29" s="66">
        <f t="shared" si="1"/>
        <v>0</v>
      </c>
      <c r="I29" s="25"/>
      <c r="J29" s="18"/>
      <c r="K29" s="66">
        <f t="shared" si="2"/>
        <v>0</v>
      </c>
      <c r="L29" s="68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26"/>
      <c r="B30" s="100"/>
      <c r="C30" s="103"/>
      <c r="D30" s="28"/>
      <c r="E30" s="17"/>
      <c r="F30" s="55">
        <f t="shared" si="0"/>
        <v>0</v>
      </c>
      <c r="G30" s="17">
        <f>SUMMARY!$B$4</f>
        <v>0</v>
      </c>
      <c r="H30" s="66">
        <f t="shared" si="1"/>
        <v>0</v>
      </c>
      <c r="I30" s="25"/>
      <c r="J30" s="18"/>
      <c r="K30" s="66">
        <f t="shared" si="2"/>
        <v>0</v>
      </c>
      <c r="L30" s="68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26"/>
      <c r="B31" s="100"/>
      <c r="C31" s="103"/>
      <c r="D31" s="28"/>
      <c r="E31" s="17"/>
      <c r="F31" s="55">
        <f t="shared" si="0"/>
        <v>0</v>
      </c>
      <c r="G31" s="17">
        <f>SUMMARY!$B$4</f>
        <v>0</v>
      </c>
      <c r="H31" s="66">
        <f t="shared" si="1"/>
        <v>0</v>
      </c>
      <c r="I31" s="25"/>
      <c r="J31" s="18"/>
      <c r="K31" s="66">
        <f t="shared" si="2"/>
        <v>0</v>
      </c>
      <c r="L31" s="68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26"/>
      <c r="B32" s="100"/>
      <c r="C32" s="103"/>
      <c r="D32" s="28"/>
      <c r="E32" s="17"/>
      <c r="F32" s="55">
        <f t="shared" si="0"/>
        <v>0</v>
      </c>
      <c r="G32" s="17">
        <f>SUMMARY!$B$4</f>
        <v>0</v>
      </c>
      <c r="H32" s="66">
        <f t="shared" si="1"/>
        <v>0</v>
      </c>
      <c r="I32" s="25"/>
      <c r="J32" s="18"/>
      <c r="K32" s="66">
        <f t="shared" si="2"/>
        <v>0</v>
      </c>
      <c r="L32" s="68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26"/>
      <c r="B33" s="100"/>
      <c r="C33" s="103"/>
      <c r="D33" s="28"/>
      <c r="E33" s="17"/>
      <c r="F33" s="55">
        <f t="shared" si="0"/>
        <v>0</v>
      </c>
      <c r="G33" s="17">
        <f>SUMMARY!$B$4</f>
        <v>0</v>
      </c>
      <c r="H33" s="66">
        <f t="shared" si="1"/>
        <v>0</v>
      </c>
      <c r="I33" s="25"/>
      <c r="J33" s="18"/>
      <c r="K33" s="66">
        <f t="shared" si="2"/>
        <v>0</v>
      </c>
      <c r="L33" s="68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26"/>
      <c r="B34" s="100"/>
      <c r="C34" s="103"/>
      <c r="D34" s="28"/>
      <c r="E34" s="17"/>
      <c r="F34" s="55">
        <f t="shared" si="0"/>
        <v>0</v>
      </c>
      <c r="G34" s="17">
        <f>SUMMARY!$B$4</f>
        <v>0</v>
      </c>
      <c r="H34" s="66">
        <f t="shared" si="1"/>
        <v>0</v>
      </c>
      <c r="I34" s="25"/>
      <c r="J34" s="18"/>
      <c r="K34" s="66">
        <f t="shared" si="2"/>
        <v>0</v>
      </c>
      <c r="L34" s="68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26"/>
      <c r="B35" s="100"/>
      <c r="C35" s="103"/>
      <c r="D35" s="28"/>
      <c r="E35" s="17"/>
      <c r="F35" s="55">
        <f t="shared" si="0"/>
        <v>0</v>
      </c>
      <c r="G35" s="17">
        <f>SUMMARY!$B$4</f>
        <v>0</v>
      </c>
      <c r="H35" s="66">
        <f t="shared" si="1"/>
        <v>0</v>
      </c>
      <c r="I35" s="25"/>
      <c r="J35" s="18"/>
      <c r="K35" s="66">
        <f t="shared" si="2"/>
        <v>0</v>
      </c>
      <c r="L35" s="68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27"/>
      <c r="B36" s="22"/>
      <c r="C36" s="29"/>
      <c r="D36" s="30"/>
      <c r="E36" s="17"/>
      <c r="F36" s="55"/>
      <c r="G36" s="17"/>
      <c r="H36" s="66"/>
      <c r="I36" s="25"/>
      <c r="J36" s="18"/>
      <c r="K36" s="66"/>
      <c r="L36" s="68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9"/>
      <c r="D37" s="30"/>
      <c r="E37" s="17"/>
      <c r="F37" s="55"/>
      <c r="G37" s="17"/>
      <c r="H37" s="66"/>
      <c r="I37" s="25"/>
      <c r="J37" s="18"/>
      <c r="K37" s="66"/>
      <c r="L37" s="68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4"/>
      <c r="B38" s="70" t="str">
        <f>+"SUB-TOTAL:  "&amp;A12</f>
        <v>SUB-TOTAL:  G2</v>
      </c>
      <c r="C38" s="71"/>
      <c r="D38" s="72"/>
      <c r="E38" s="64"/>
      <c r="F38" s="95">
        <f>SUM(F13:F37)</f>
        <v>0</v>
      </c>
      <c r="G38" s="64"/>
      <c r="H38" s="95">
        <f>SUM(H13:H37)</f>
        <v>0</v>
      </c>
      <c r="I38" s="73"/>
      <c r="J38" s="64"/>
      <c r="K38" s="64">
        <f>SUM(K13:K37)</f>
        <v>0</v>
      </c>
      <c r="L38" s="69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3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zoomScale="85" zoomScaleNormal="85" workbookViewId="0">
      <selection activeCell="B18" sqref="B18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1" t="str">
        <f>SUMMARY!B2</f>
        <v>Tenderer name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19</v>
      </c>
      <c r="B3" s="61" t="str">
        <f>SUMMARY!B3</f>
        <v>WAM MAST-KRUGER TMA-LEBOMBO SITE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18</v>
      </c>
      <c r="B4" s="78" t="s">
        <v>34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17</v>
      </c>
      <c r="B5" s="78" t="s">
        <v>27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28" t="s">
        <v>13</v>
      </c>
      <c r="D7" s="129"/>
      <c r="E7" s="129"/>
      <c r="F7" s="129"/>
      <c r="G7" s="129"/>
      <c r="H7" s="130"/>
      <c r="I7" s="128" t="s">
        <v>2</v>
      </c>
      <c r="J7" s="129"/>
      <c r="K7" s="130"/>
      <c r="L7" s="62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1"/>
      <c r="D8" s="132"/>
      <c r="E8" s="132"/>
      <c r="F8" s="132"/>
      <c r="G8" s="132"/>
      <c r="H8" s="133"/>
      <c r="I8" s="131"/>
      <c r="J8" s="132"/>
      <c r="K8" s="133"/>
      <c r="L8" s="63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7" t="s">
        <v>15</v>
      </c>
      <c r="B9" s="149" t="s">
        <v>4</v>
      </c>
      <c r="C9" s="140" t="s">
        <v>5</v>
      </c>
      <c r="D9" s="88" t="s">
        <v>3</v>
      </c>
      <c r="E9" s="137" t="s">
        <v>7</v>
      </c>
      <c r="F9" s="137" t="s">
        <v>8</v>
      </c>
      <c r="G9" s="137" t="s">
        <v>6</v>
      </c>
      <c r="H9" s="145" t="s">
        <v>12</v>
      </c>
      <c r="I9" s="91" t="s">
        <v>3</v>
      </c>
      <c r="J9" s="137" t="s">
        <v>9</v>
      </c>
      <c r="K9" s="145" t="s">
        <v>10</v>
      </c>
      <c r="L9" s="14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8"/>
      <c r="B10" s="150"/>
      <c r="C10" s="141"/>
      <c r="D10" s="89"/>
      <c r="E10" s="138"/>
      <c r="F10" s="138"/>
      <c r="G10" s="138"/>
      <c r="H10" s="146"/>
      <c r="I10" s="92"/>
      <c r="J10" s="138"/>
      <c r="K10" s="146"/>
      <c r="L10" s="14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9"/>
      <c r="B11" s="151"/>
      <c r="C11" s="142"/>
      <c r="D11" s="90"/>
      <c r="E11" s="139"/>
      <c r="F11" s="139"/>
      <c r="G11" s="139"/>
      <c r="H11" s="147"/>
      <c r="I11" s="93"/>
      <c r="J11" s="139"/>
      <c r="K11" s="147"/>
      <c r="L11" s="14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1" t="str">
        <f>B4</f>
        <v>G3</v>
      </c>
      <c r="B12" s="75" t="str">
        <f>B5</f>
        <v xml:space="preserve">Project Management </v>
      </c>
      <c r="C12" s="76"/>
      <c r="D12" s="56"/>
      <c r="E12" s="52"/>
      <c r="F12" s="52"/>
      <c r="G12" s="52"/>
      <c r="H12" s="65"/>
      <c r="I12" s="77"/>
      <c r="J12" s="52"/>
      <c r="K12" s="65"/>
      <c r="L12" s="67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26"/>
      <c r="B13" s="80" t="s">
        <v>28</v>
      </c>
      <c r="C13" s="24"/>
      <c r="D13" s="10"/>
      <c r="E13" s="18"/>
      <c r="F13" s="55"/>
      <c r="G13" s="17"/>
      <c r="H13" s="66"/>
      <c r="I13" s="25"/>
      <c r="J13" s="18"/>
      <c r="K13" s="66"/>
      <c r="L13" s="68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27"/>
      <c r="B14" s="22"/>
      <c r="C14" s="23"/>
      <c r="D14" s="9"/>
      <c r="E14" s="18"/>
      <c r="F14" s="55"/>
      <c r="G14" s="17"/>
      <c r="H14" s="66"/>
      <c r="I14" s="25"/>
      <c r="J14" s="18"/>
      <c r="K14" s="66"/>
      <c r="L14" s="68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2" t="s">
        <v>27</v>
      </c>
      <c r="B15" s="22"/>
      <c r="C15" s="29"/>
      <c r="D15" s="30"/>
      <c r="E15" s="17"/>
      <c r="F15" s="55"/>
      <c r="G15" s="17"/>
      <c r="H15" s="66"/>
      <c r="I15" s="25"/>
      <c r="J15" s="18"/>
      <c r="K15" s="66"/>
      <c r="L15" s="68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26"/>
      <c r="B16" s="100" t="s">
        <v>44</v>
      </c>
      <c r="C16" s="94"/>
      <c r="D16" s="30"/>
      <c r="E16" s="17"/>
      <c r="F16" s="55">
        <f t="shared" ref="F16:F35" si="0">D16*E16</f>
        <v>0</v>
      </c>
      <c r="G16" s="17">
        <f>SUMMARY!$B$4</f>
        <v>0</v>
      </c>
      <c r="H16" s="66">
        <f t="shared" ref="H16:H35" si="1">IF(G16&lt;&gt;0,F16/G16,0)</f>
        <v>0</v>
      </c>
      <c r="I16" s="25"/>
      <c r="J16" s="18"/>
      <c r="K16" s="66">
        <f t="shared" ref="K16:K35" si="2">I16*J16</f>
        <v>0</v>
      </c>
      <c r="L16" s="68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26"/>
      <c r="B17" s="100"/>
      <c r="C17" s="94"/>
      <c r="D17" s="30"/>
      <c r="E17" s="17"/>
      <c r="F17" s="55">
        <f t="shared" si="0"/>
        <v>0</v>
      </c>
      <c r="G17" s="17">
        <f>SUMMARY!$B$4</f>
        <v>0</v>
      </c>
      <c r="H17" s="66">
        <f t="shared" si="1"/>
        <v>0</v>
      </c>
      <c r="I17" s="25"/>
      <c r="J17" s="18"/>
      <c r="K17" s="66">
        <f t="shared" si="2"/>
        <v>0</v>
      </c>
      <c r="L17" s="68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26"/>
      <c r="B18" s="100" t="s">
        <v>51</v>
      </c>
      <c r="C18" s="94"/>
      <c r="D18" s="30"/>
      <c r="E18" s="17"/>
      <c r="F18" s="55">
        <f t="shared" si="0"/>
        <v>0</v>
      </c>
      <c r="G18" s="17">
        <f>SUMMARY!$B$4</f>
        <v>0</v>
      </c>
      <c r="H18" s="66">
        <f t="shared" si="1"/>
        <v>0</v>
      </c>
      <c r="I18" s="25"/>
      <c r="J18" s="18"/>
      <c r="K18" s="66">
        <f>I18*J18</f>
        <v>0</v>
      </c>
      <c r="L18" s="68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26"/>
      <c r="B19" s="100"/>
      <c r="C19" s="94"/>
      <c r="D19" s="30"/>
      <c r="E19" s="17"/>
      <c r="F19" s="55">
        <f t="shared" si="0"/>
        <v>0</v>
      </c>
      <c r="G19" s="17">
        <f>SUMMARY!$B$4</f>
        <v>0</v>
      </c>
      <c r="H19" s="66">
        <f t="shared" si="1"/>
        <v>0</v>
      </c>
      <c r="I19" s="25"/>
      <c r="J19" s="18"/>
      <c r="K19" s="66">
        <f t="shared" si="2"/>
        <v>0</v>
      </c>
      <c r="L19" s="68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26"/>
      <c r="B20" s="100"/>
      <c r="C20" s="94"/>
      <c r="D20" s="30"/>
      <c r="E20" s="17"/>
      <c r="F20" s="55">
        <f>D20*E20</f>
        <v>0</v>
      </c>
      <c r="G20" s="17">
        <f>SUMMARY!$B$4</f>
        <v>0</v>
      </c>
      <c r="H20" s="66">
        <f t="shared" si="1"/>
        <v>0</v>
      </c>
      <c r="I20" s="25"/>
      <c r="J20" s="18"/>
      <c r="K20" s="66">
        <f t="shared" si="2"/>
        <v>0</v>
      </c>
      <c r="L20" s="68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26"/>
      <c r="B21" s="100"/>
      <c r="C21" s="94"/>
      <c r="D21" s="30"/>
      <c r="E21" s="17"/>
      <c r="F21" s="55">
        <f t="shared" si="0"/>
        <v>0</v>
      </c>
      <c r="G21" s="17">
        <f>SUMMARY!$B$4</f>
        <v>0</v>
      </c>
      <c r="H21" s="66">
        <f t="shared" si="1"/>
        <v>0</v>
      </c>
      <c r="I21" s="25"/>
      <c r="J21" s="18"/>
      <c r="K21" s="66">
        <f t="shared" si="2"/>
        <v>0</v>
      </c>
      <c r="L21" s="68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26"/>
      <c r="B22" s="100"/>
      <c r="C22" s="94"/>
      <c r="D22" s="30"/>
      <c r="E22" s="17"/>
      <c r="F22" s="55">
        <f t="shared" si="0"/>
        <v>0</v>
      </c>
      <c r="G22" s="17">
        <f>SUMMARY!$B$4</f>
        <v>0</v>
      </c>
      <c r="H22" s="66">
        <f t="shared" si="1"/>
        <v>0</v>
      </c>
      <c r="I22" s="25"/>
      <c r="J22" s="18"/>
      <c r="K22" s="66">
        <f t="shared" si="2"/>
        <v>0</v>
      </c>
      <c r="L22" s="68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26"/>
      <c r="B23" s="100"/>
      <c r="C23" s="94"/>
      <c r="D23" s="30"/>
      <c r="E23" s="17"/>
      <c r="F23" s="55">
        <f t="shared" si="0"/>
        <v>0</v>
      </c>
      <c r="G23" s="17">
        <f>SUMMARY!$B$4</f>
        <v>0</v>
      </c>
      <c r="H23" s="66">
        <f t="shared" si="1"/>
        <v>0</v>
      </c>
      <c r="I23" s="25"/>
      <c r="J23" s="18"/>
      <c r="K23" s="66">
        <f t="shared" si="2"/>
        <v>0</v>
      </c>
      <c r="L23" s="68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26"/>
      <c r="B24" s="101"/>
      <c r="C24" s="94"/>
      <c r="D24" s="30"/>
      <c r="E24" s="17"/>
      <c r="F24" s="55">
        <f t="shared" si="0"/>
        <v>0</v>
      </c>
      <c r="G24" s="17">
        <f>SUMMARY!$B$4</f>
        <v>0</v>
      </c>
      <c r="H24" s="66">
        <f t="shared" si="1"/>
        <v>0</v>
      </c>
      <c r="I24" s="25"/>
      <c r="J24" s="18"/>
      <c r="K24" s="66">
        <f t="shared" si="2"/>
        <v>0</v>
      </c>
      <c r="L24" s="68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26"/>
      <c r="B25" s="104"/>
      <c r="C25" s="94"/>
      <c r="D25" s="30"/>
      <c r="E25" s="17"/>
      <c r="F25" s="55">
        <f t="shared" si="0"/>
        <v>0</v>
      </c>
      <c r="G25" s="17">
        <f>SUMMARY!$B$4</f>
        <v>0</v>
      </c>
      <c r="H25" s="66">
        <f t="shared" si="1"/>
        <v>0</v>
      </c>
      <c r="I25" s="25"/>
      <c r="J25" s="18"/>
      <c r="K25" s="66">
        <f t="shared" si="2"/>
        <v>0</v>
      </c>
      <c r="L25" s="68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26"/>
      <c r="B26" s="105"/>
      <c r="C26" s="102"/>
      <c r="D26" s="96"/>
      <c r="E26" s="97"/>
      <c r="F26" s="55">
        <f t="shared" si="0"/>
        <v>0</v>
      </c>
      <c r="G26" s="97">
        <f>SUMMARY!$B$4</f>
        <v>0</v>
      </c>
      <c r="H26" s="66">
        <f t="shared" si="1"/>
        <v>0</v>
      </c>
      <c r="I26" s="98"/>
      <c r="J26" s="99"/>
      <c r="K26" s="66">
        <f t="shared" si="2"/>
        <v>0</v>
      </c>
      <c r="L26" s="68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26"/>
      <c r="B27" s="105"/>
      <c r="C27" s="94"/>
      <c r="D27" s="30"/>
      <c r="E27" s="17"/>
      <c r="F27" s="55">
        <f t="shared" si="0"/>
        <v>0</v>
      </c>
      <c r="G27" s="17">
        <f>SUMMARY!$B$4</f>
        <v>0</v>
      </c>
      <c r="H27" s="66">
        <f t="shared" si="1"/>
        <v>0</v>
      </c>
      <c r="I27" s="25"/>
      <c r="J27" s="18"/>
      <c r="K27" s="66">
        <f t="shared" si="2"/>
        <v>0</v>
      </c>
      <c r="L27" s="68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26"/>
      <c r="B28" s="100"/>
      <c r="C28" s="94"/>
      <c r="D28" s="30"/>
      <c r="E28" s="17"/>
      <c r="F28" s="55">
        <f t="shared" si="0"/>
        <v>0</v>
      </c>
      <c r="G28" s="17">
        <f>SUMMARY!$B$4</f>
        <v>0</v>
      </c>
      <c r="H28" s="66">
        <f t="shared" si="1"/>
        <v>0</v>
      </c>
      <c r="I28" s="25"/>
      <c r="J28" s="18"/>
      <c r="K28" s="66">
        <f t="shared" si="2"/>
        <v>0</v>
      </c>
      <c r="L28" s="68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26"/>
      <c r="B29" s="100"/>
      <c r="C29" s="94"/>
      <c r="D29" s="30"/>
      <c r="E29" s="17"/>
      <c r="F29" s="55">
        <f t="shared" si="0"/>
        <v>0</v>
      </c>
      <c r="G29" s="17">
        <f>SUMMARY!$B$4</f>
        <v>0</v>
      </c>
      <c r="H29" s="66">
        <f t="shared" si="1"/>
        <v>0</v>
      </c>
      <c r="I29" s="25"/>
      <c r="J29" s="18"/>
      <c r="K29" s="66">
        <f t="shared" si="2"/>
        <v>0</v>
      </c>
      <c r="L29" s="68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26"/>
      <c r="B30" s="100"/>
      <c r="C30" s="103"/>
      <c r="D30" s="28"/>
      <c r="E30" s="17"/>
      <c r="F30" s="55">
        <f t="shared" si="0"/>
        <v>0</v>
      </c>
      <c r="G30" s="17">
        <f>SUMMARY!$B$4</f>
        <v>0</v>
      </c>
      <c r="H30" s="66">
        <f t="shared" si="1"/>
        <v>0</v>
      </c>
      <c r="I30" s="25"/>
      <c r="J30" s="18"/>
      <c r="K30" s="66">
        <f t="shared" si="2"/>
        <v>0</v>
      </c>
      <c r="L30" s="68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26"/>
      <c r="B31" s="100"/>
      <c r="C31" s="103"/>
      <c r="D31" s="28"/>
      <c r="E31" s="17"/>
      <c r="F31" s="55">
        <f t="shared" si="0"/>
        <v>0</v>
      </c>
      <c r="G31" s="17">
        <f>SUMMARY!$B$4</f>
        <v>0</v>
      </c>
      <c r="H31" s="66">
        <f t="shared" si="1"/>
        <v>0</v>
      </c>
      <c r="I31" s="25"/>
      <c r="J31" s="18"/>
      <c r="K31" s="66">
        <f t="shared" si="2"/>
        <v>0</v>
      </c>
      <c r="L31" s="68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26"/>
      <c r="B32" s="100"/>
      <c r="C32" s="103"/>
      <c r="D32" s="28"/>
      <c r="E32" s="17"/>
      <c r="F32" s="55">
        <f t="shared" si="0"/>
        <v>0</v>
      </c>
      <c r="G32" s="17">
        <f>SUMMARY!$B$4</f>
        <v>0</v>
      </c>
      <c r="H32" s="66">
        <f t="shared" si="1"/>
        <v>0</v>
      </c>
      <c r="I32" s="25"/>
      <c r="J32" s="18"/>
      <c r="K32" s="66">
        <f t="shared" si="2"/>
        <v>0</v>
      </c>
      <c r="L32" s="68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26"/>
      <c r="B33" s="100"/>
      <c r="C33" s="103"/>
      <c r="D33" s="28"/>
      <c r="E33" s="17"/>
      <c r="F33" s="55">
        <f t="shared" si="0"/>
        <v>0</v>
      </c>
      <c r="G33" s="17">
        <f>SUMMARY!$B$4</f>
        <v>0</v>
      </c>
      <c r="H33" s="66">
        <f t="shared" si="1"/>
        <v>0</v>
      </c>
      <c r="I33" s="25"/>
      <c r="J33" s="18"/>
      <c r="K33" s="66">
        <f t="shared" si="2"/>
        <v>0</v>
      </c>
      <c r="L33" s="68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26"/>
      <c r="B34" s="100"/>
      <c r="C34" s="103"/>
      <c r="D34" s="28"/>
      <c r="E34" s="17"/>
      <c r="F34" s="55">
        <f t="shared" si="0"/>
        <v>0</v>
      </c>
      <c r="G34" s="17">
        <f>SUMMARY!$B$4</f>
        <v>0</v>
      </c>
      <c r="H34" s="66">
        <f t="shared" si="1"/>
        <v>0</v>
      </c>
      <c r="I34" s="25"/>
      <c r="J34" s="18"/>
      <c r="K34" s="66">
        <f t="shared" si="2"/>
        <v>0</v>
      </c>
      <c r="L34" s="68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26"/>
      <c r="B35" s="100"/>
      <c r="C35" s="103"/>
      <c r="D35" s="28"/>
      <c r="E35" s="17"/>
      <c r="F35" s="55">
        <f t="shared" si="0"/>
        <v>0</v>
      </c>
      <c r="G35" s="17">
        <f>SUMMARY!$B$4</f>
        <v>0</v>
      </c>
      <c r="H35" s="66">
        <f t="shared" si="1"/>
        <v>0</v>
      </c>
      <c r="I35" s="25"/>
      <c r="J35" s="18"/>
      <c r="K35" s="66">
        <f t="shared" si="2"/>
        <v>0</v>
      </c>
      <c r="L35" s="68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27"/>
      <c r="B36" s="22"/>
      <c r="C36" s="29"/>
      <c r="D36" s="30"/>
      <c r="E36" s="17"/>
      <c r="F36" s="55"/>
      <c r="G36" s="17"/>
      <c r="H36" s="66"/>
      <c r="I36" s="25"/>
      <c r="J36" s="18"/>
      <c r="K36" s="66"/>
      <c r="L36" s="68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9"/>
      <c r="D37" s="30"/>
      <c r="E37" s="17"/>
      <c r="F37" s="55"/>
      <c r="G37" s="17"/>
      <c r="H37" s="66"/>
      <c r="I37" s="25"/>
      <c r="J37" s="18"/>
      <c r="K37" s="66"/>
      <c r="L37" s="68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4"/>
      <c r="B38" s="70" t="str">
        <f>+"SUB-TOTAL:  "&amp;A12</f>
        <v>SUB-TOTAL:  G3</v>
      </c>
      <c r="C38" s="71"/>
      <c r="D38" s="72"/>
      <c r="E38" s="64"/>
      <c r="F38" s="95">
        <f>SUM(F13:F37)</f>
        <v>0</v>
      </c>
      <c r="G38" s="64"/>
      <c r="H38" s="95">
        <f>SUM(H13:H37)</f>
        <v>0</v>
      </c>
      <c r="I38" s="73"/>
      <c r="J38" s="64"/>
      <c r="K38" s="64">
        <f>SUM(K13:K37)</f>
        <v>0</v>
      </c>
      <c r="L38" s="69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3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1" t="str">
        <f>SUMMARY!B2</f>
        <v>Tenderer name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19</v>
      </c>
      <c r="B3" s="61" t="str">
        <f>SUMMARY!B3</f>
        <v>WAM MAST-KRUGER TMA-LEBOMBO SITE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18</v>
      </c>
      <c r="B4" s="78" t="s">
        <v>21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17</v>
      </c>
      <c r="B5" s="78" t="s">
        <v>29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28" t="s">
        <v>13</v>
      </c>
      <c r="D7" s="129"/>
      <c r="E7" s="129"/>
      <c r="F7" s="129"/>
      <c r="G7" s="129"/>
      <c r="H7" s="130"/>
      <c r="I7" s="128" t="s">
        <v>2</v>
      </c>
      <c r="J7" s="129"/>
      <c r="K7" s="130"/>
      <c r="L7" s="62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1"/>
      <c r="D8" s="132"/>
      <c r="E8" s="132"/>
      <c r="F8" s="132"/>
      <c r="G8" s="132"/>
      <c r="H8" s="133"/>
      <c r="I8" s="131"/>
      <c r="J8" s="132"/>
      <c r="K8" s="133"/>
      <c r="L8" s="63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37" t="s">
        <v>15</v>
      </c>
      <c r="B9" s="149" t="s">
        <v>4</v>
      </c>
      <c r="C9" s="140" t="s">
        <v>5</v>
      </c>
      <c r="D9" s="81" t="s">
        <v>3</v>
      </c>
      <c r="E9" s="137" t="s">
        <v>7</v>
      </c>
      <c r="F9" s="137" t="s">
        <v>8</v>
      </c>
      <c r="G9" s="137" t="s">
        <v>6</v>
      </c>
      <c r="H9" s="145" t="s">
        <v>12</v>
      </c>
      <c r="I9" s="84" t="s">
        <v>3</v>
      </c>
      <c r="J9" s="137" t="s">
        <v>9</v>
      </c>
      <c r="K9" s="145" t="s">
        <v>10</v>
      </c>
      <c r="L9" s="143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38"/>
      <c r="B10" s="150"/>
      <c r="C10" s="141"/>
      <c r="D10" s="82"/>
      <c r="E10" s="138"/>
      <c r="F10" s="138"/>
      <c r="G10" s="138"/>
      <c r="H10" s="146"/>
      <c r="I10" s="85"/>
      <c r="J10" s="138"/>
      <c r="K10" s="146"/>
      <c r="L10" s="143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39"/>
      <c r="B11" s="151"/>
      <c r="C11" s="142"/>
      <c r="D11" s="83"/>
      <c r="E11" s="139"/>
      <c r="F11" s="139"/>
      <c r="G11" s="139"/>
      <c r="H11" s="147"/>
      <c r="I11" s="86"/>
      <c r="J11" s="139"/>
      <c r="K11" s="147"/>
      <c r="L11" s="144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1" t="str">
        <f>B4</f>
        <v>G4</v>
      </c>
      <c r="B12" s="75" t="str">
        <f>B5</f>
        <v>Intergrated Logistic Support (ILS)</v>
      </c>
      <c r="C12" s="76"/>
      <c r="D12" s="56"/>
      <c r="E12" s="52"/>
      <c r="F12" s="52"/>
      <c r="G12" s="52"/>
      <c r="H12" s="65"/>
      <c r="I12" s="77"/>
      <c r="J12" s="52"/>
      <c r="K12" s="65"/>
      <c r="L12" s="67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26"/>
      <c r="B13" s="80" t="s">
        <v>30</v>
      </c>
      <c r="C13" s="24"/>
      <c r="D13" s="10"/>
      <c r="E13" s="18"/>
      <c r="F13" s="55"/>
      <c r="G13" s="17"/>
      <c r="H13" s="66"/>
      <c r="I13" s="25"/>
      <c r="J13" s="18"/>
      <c r="K13" s="66"/>
      <c r="L13" s="68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27"/>
      <c r="B14" s="22"/>
      <c r="C14" s="23"/>
      <c r="D14" s="9"/>
      <c r="E14" s="18"/>
      <c r="F14" s="55"/>
      <c r="G14" s="17"/>
      <c r="H14" s="66"/>
      <c r="I14" s="25"/>
      <c r="J14" s="18"/>
      <c r="K14" s="66"/>
      <c r="L14" s="68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48" t="s">
        <v>47</v>
      </c>
      <c r="B15" s="22"/>
      <c r="C15" s="29"/>
      <c r="D15" s="30"/>
      <c r="E15" s="17"/>
      <c r="F15" s="55"/>
      <c r="G15" s="17"/>
      <c r="H15" s="66"/>
      <c r="I15" s="25"/>
      <c r="J15" s="18"/>
      <c r="K15" s="66"/>
      <c r="L15" s="68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26"/>
      <c r="B16" s="100" t="s">
        <v>45</v>
      </c>
      <c r="C16" s="94"/>
      <c r="D16" s="30"/>
      <c r="E16" s="17"/>
      <c r="F16" s="55">
        <f t="shared" ref="F16:F35" si="0">D16*E16</f>
        <v>0</v>
      </c>
      <c r="G16" s="17">
        <f>SUMMARY!$B$4</f>
        <v>0</v>
      </c>
      <c r="H16" s="66">
        <f t="shared" ref="H16:H35" si="1">IF(G16&lt;&gt;0,F16/G16,0)</f>
        <v>0</v>
      </c>
      <c r="I16" s="25"/>
      <c r="J16" s="18"/>
      <c r="K16" s="66">
        <f t="shared" ref="K16:K35" si="2">I16*J16</f>
        <v>0</v>
      </c>
      <c r="L16" s="68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26"/>
      <c r="B17" s="100"/>
      <c r="C17" s="94"/>
      <c r="D17" s="30"/>
      <c r="E17" s="17"/>
      <c r="F17" s="55">
        <f t="shared" si="0"/>
        <v>0</v>
      </c>
      <c r="G17" s="17">
        <f>SUMMARY!$B$4</f>
        <v>0</v>
      </c>
      <c r="H17" s="66">
        <f t="shared" si="1"/>
        <v>0</v>
      </c>
      <c r="I17" s="25"/>
      <c r="J17" s="18"/>
      <c r="K17" s="66">
        <f t="shared" si="2"/>
        <v>0</v>
      </c>
      <c r="L17" s="68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26"/>
      <c r="B18" s="100" t="s">
        <v>41</v>
      </c>
      <c r="C18" s="94"/>
      <c r="D18" s="30"/>
      <c r="E18" s="17"/>
      <c r="F18" s="55">
        <f t="shared" si="0"/>
        <v>0</v>
      </c>
      <c r="G18" s="17">
        <f>SUMMARY!$B$4</f>
        <v>0</v>
      </c>
      <c r="H18" s="66">
        <f t="shared" si="1"/>
        <v>0</v>
      </c>
      <c r="I18" s="25"/>
      <c r="J18" s="18"/>
      <c r="K18" s="66">
        <f>I18*J18</f>
        <v>0</v>
      </c>
      <c r="L18" s="68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26"/>
      <c r="B19" s="100"/>
      <c r="C19" s="94"/>
      <c r="D19" s="30"/>
      <c r="E19" s="17"/>
      <c r="F19" s="55">
        <f t="shared" si="0"/>
        <v>0</v>
      </c>
      <c r="G19" s="17">
        <f>SUMMARY!$B$4</f>
        <v>0</v>
      </c>
      <c r="H19" s="66">
        <f t="shared" si="1"/>
        <v>0</v>
      </c>
      <c r="I19" s="25"/>
      <c r="J19" s="18"/>
      <c r="K19" s="66">
        <f t="shared" si="2"/>
        <v>0</v>
      </c>
      <c r="L19" s="68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26"/>
      <c r="B20" s="100"/>
      <c r="C20" s="94"/>
      <c r="D20" s="30"/>
      <c r="E20" s="17"/>
      <c r="F20" s="55">
        <f>D20*E20</f>
        <v>0</v>
      </c>
      <c r="G20" s="17">
        <f>SUMMARY!$B$4</f>
        <v>0</v>
      </c>
      <c r="H20" s="66">
        <f t="shared" si="1"/>
        <v>0</v>
      </c>
      <c r="I20" s="25"/>
      <c r="J20" s="18"/>
      <c r="K20" s="66">
        <f t="shared" si="2"/>
        <v>0</v>
      </c>
      <c r="L20" s="68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26"/>
      <c r="B21" s="100" t="s">
        <v>53</v>
      </c>
      <c r="C21" s="94"/>
      <c r="D21" s="30"/>
      <c r="E21" s="17"/>
      <c r="F21" s="55">
        <f t="shared" si="0"/>
        <v>0</v>
      </c>
      <c r="G21" s="17">
        <f>SUMMARY!$B$4</f>
        <v>0</v>
      </c>
      <c r="H21" s="66">
        <f t="shared" si="1"/>
        <v>0</v>
      </c>
      <c r="I21" s="25"/>
      <c r="J21" s="18"/>
      <c r="K21" s="66">
        <f t="shared" si="2"/>
        <v>0</v>
      </c>
      <c r="L21" s="68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26"/>
      <c r="B22" s="100"/>
      <c r="C22" s="94"/>
      <c r="D22" s="30"/>
      <c r="E22" s="17"/>
      <c r="F22" s="55">
        <f t="shared" si="0"/>
        <v>0</v>
      </c>
      <c r="G22" s="17">
        <f>SUMMARY!$B$4</f>
        <v>0</v>
      </c>
      <c r="H22" s="66">
        <f t="shared" si="1"/>
        <v>0</v>
      </c>
      <c r="I22" s="25"/>
      <c r="J22" s="18"/>
      <c r="K22" s="66">
        <f t="shared" si="2"/>
        <v>0</v>
      </c>
      <c r="L22" s="68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26"/>
      <c r="B23" s="100"/>
      <c r="C23" s="94"/>
      <c r="D23" s="30"/>
      <c r="E23" s="17"/>
      <c r="F23" s="55">
        <f t="shared" si="0"/>
        <v>0</v>
      </c>
      <c r="G23" s="17">
        <f>SUMMARY!$B$4</f>
        <v>0</v>
      </c>
      <c r="H23" s="66">
        <f t="shared" si="1"/>
        <v>0</v>
      </c>
      <c r="I23" s="25"/>
      <c r="J23" s="18"/>
      <c r="K23" s="66">
        <f t="shared" si="2"/>
        <v>0</v>
      </c>
      <c r="L23" s="68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26"/>
      <c r="B24" s="101"/>
      <c r="C24" s="94"/>
      <c r="D24" s="30"/>
      <c r="E24" s="17"/>
      <c r="F24" s="55">
        <f t="shared" si="0"/>
        <v>0</v>
      </c>
      <c r="G24" s="17">
        <f>SUMMARY!$B$4</f>
        <v>0</v>
      </c>
      <c r="H24" s="66">
        <f t="shared" si="1"/>
        <v>0</v>
      </c>
      <c r="I24" s="25"/>
      <c r="J24" s="18"/>
      <c r="K24" s="66">
        <f t="shared" si="2"/>
        <v>0</v>
      </c>
      <c r="L24" s="68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26"/>
      <c r="B25" s="104"/>
      <c r="C25" s="94"/>
      <c r="D25" s="30"/>
      <c r="E25" s="17"/>
      <c r="F25" s="55">
        <f t="shared" si="0"/>
        <v>0</v>
      </c>
      <c r="G25" s="17">
        <f>SUMMARY!$B$4</f>
        <v>0</v>
      </c>
      <c r="H25" s="66">
        <f t="shared" si="1"/>
        <v>0</v>
      </c>
      <c r="I25" s="25"/>
      <c r="J25" s="18"/>
      <c r="K25" s="66">
        <f t="shared" si="2"/>
        <v>0</v>
      </c>
      <c r="L25" s="68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26"/>
      <c r="B26" s="105"/>
      <c r="C26" s="102"/>
      <c r="D26" s="96"/>
      <c r="E26" s="97"/>
      <c r="F26" s="55">
        <f t="shared" si="0"/>
        <v>0</v>
      </c>
      <c r="G26" s="97">
        <f>SUMMARY!$B$4</f>
        <v>0</v>
      </c>
      <c r="H26" s="66">
        <f t="shared" si="1"/>
        <v>0</v>
      </c>
      <c r="I26" s="98"/>
      <c r="J26" s="99"/>
      <c r="K26" s="66">
        <f t="shared" si="2"/>
        <v>0</v>
      </c>
      <c r="L26" s="68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26"/>
      <c r="B27" s="105"/>
      <c r="C27" s="94"/>
      <c r="D27" s="30"/>
      <c r="E27" s="17"/>
      <c r="F27" s="55">
        <f t="shared" si="0"/>
        <v>0</v>
      </c>
      <c r="G27" s="17">
        <f>SUMMARY!$B$4</f>
        <v>0</v>
      </c>
      <c r="H27" s="66">
        <f t="shared" si="1"/>
        <v>0</v>
      </c>
      <c r="I27" s="25"/>
      <c r="J27" s="18"/>
      <c r="K27" s="66">
        <f t="shared" si="2"/>
        <v>0</v>
      </c>
      <c r="L27" s="68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26"/>
      <c r="B28" s="100"/>
      <c r="C28" s="94"/>
      <c r="D28" s="30"/>
      <c r="E28" s="17"/>
      <c r="F28" s="55">
        <f t="shared" si="0"/>
        <v>0</v>
      </c>
      <c r="G28" s="17">
        <f>SUMMARY!$B$4</f>
        <v>0</v>
      </c>
      <c r="H28" s="66">
        <f t="shared" si="1"/>
        <v>0</v>
      </c>
      <c r="I28" s="25"/>
      <c r="J28" s="18"/>
      <c r="K28" s="66">
        <f t="shared" si="2"/>
        <v>0</v>
      </c>
      <c r="L28" s="68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26"/>
      <c r="B29" s="100"/>
      <c r="C29" s="94"/>
      <c r="D29" s="30"/>
      <c r="E29" s="17"/>
      <c r="F29" s="55">
        <f t="shared" si="0"/>
        <v>0</v>
      </c>
      <c r="G29" s="17">
        <f>SUMMARY!$B$4</f>
        <v>0</v>
      </c>
      <c r="H29" s="66">
        <f t="shared" si="1"/>
        <v>0</v>
      </c>
      <c r="I29" s="25"/>
      <c r="J29" s="18"/>
      <c r="K29" s="66">
        <f t="shared" si="2"/>
        <v>0</v>
      </c>
      <c r="L29" s="68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26"/>
      <c r="B30" s="100"/>
      <c r="C30" s="103"/>
      <c r="D30" s="28"/>
      <c r="E30" s="17"/>
      <c r="F30" s="55">
        <f t="shared" si="0"/>
        <v>0</v>
      </c>
      <c r="G30" s="17">
        <f>SUMMARY!$B$4</f>
        <v>0</v>
      </c>
      <c r="H30" s="66">
        <f t="shared" si="1"/>
        <v>0</v>
      </c>
      <c r="I30" s="25"/>
      <c r="J30" s="18"/>
      <c r="K30" s="66">
        <f t="shared" si="2"/>
        <v>0</v>
      </c>
      <c r="L30" s="68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26"/>
      <c r="B31" s="100"/>
      <c r="C31" s="103"/>
      <c r="D31" s="28"/>
      <c r="E31" s="17"/>
      <c r="F31" s="55">
        <f t="shared" si="0"/>
        <v>0</v>
      </c>
      <c r="G31" s="17">
        <f>SUMMARY!$B$4</f>
        <v>0</v>
      </c>
      <c r="H31" s="66">
        <f t="shared" si="1"/>
        <v>0</v>
      </c>
      <c r="I31" s="25"/>
      <c r="J31" s="18"/>
      <c r="K31" s="66">
        <f t="shared" si="2"/>
        <v>0</v>
      </c>
      <c r="L31" s="68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26"/>
      <c r="B32" s="100"/>
      <c r="C32" s="103"/>
      <c r="D32" s="28"/>
      <c r="E32" s="17"/>
      <c r="F32" s="55">
        <f t="shared" si="0"/>
        <v>0</v>
      </c>
      <c r="G32" s="17">
        <f>SUMMARY!$B$4</f>
        <v>0</v>
      </c>
      <c r="H32" s="66">
        <f t="shared" si="1"/>
        <v>0</v>
      </c>
      <c r="I32" s="25"/>
      <c r="J32" s="18"/>
      <c r="K32" s="66">
        <f t="shared" si="2"/>
        <v>0</v>
      </c>
      <c r="L32" s="68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26"/>
      <c r="B33" s="100"/>
      <c r="C33" s="103"/>
      <c r="D33" s="28"/>
      <c r="E33" s="17"/>
      <c r="F33" s="55">
        <f t="shared" si="0"/>
        <v>0</v>
      </c>
      <c r="G33" s="17">
        <f>SUMMARY!$B$4</f>
        <v>0</v>
      </c>
      <c r="H33" s="66">
        <f t="shared" si="1"/>
        <v>0</v>
      </c>
      <c r="I33" s="25"/>
      <c r="J33" s="18"/>
      <c r="K33" s="66">
        <f t="shared" si="2"/>
        <v>0</v>
      </c>
      <c r="L33" s="68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26"/>
      <c r="B34" s="100"/>
      <c r="C34" s="103"/>
      <c r="D34" s="28"/>
      <c r="E34" s="17"/>
      <c r="F34" s="55">
        <f t="shared" si="0"/>
        <v>0</v>
      </c>
      <c r="G34" s="17">
        <f>SUMMARY!$B$4</f>
        <v>0</v>
      </c>
      <c r="H34" s="66">
        <f t="shared" si="1"/>
        <v>0</v>
      </c>
      <c r="I34" s="25"/>
      <c r="J34" s="18"/>
      <c r="K34" s="66">
        <f t="shared" si="2"/>
        <v>0</v>
      </c>
      <c r="L34" s="68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26"/>
      <c r="B35" s="100"/>
      <c r="C35" s="103"/>
      <c r="D35" s="28"/>
      <c r="E35" s="17"/>
      <c r="F35" s="55">
        <f t="shared" si="0"/>
        <v>0</v>
      </c>
      <c r="G35" s="17">
        <f>SUMMARY!$B$4</f>
        <v>0</v>
      </c>
      <c r="H35" s="66">
        <f t="shared" si="1"/>
        <v>0</v>
      </c>
      <c r="I35" s="25"/>
      <c r="J35" s="18"/>
      <c r="K35" s="66">
        <f t="shared" si="2"/>
        <v>0</v>
      </c>
      <c r="L35" s="68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9"/>
      <c r="D36" s="30"/>
      <c r="E36" s="17"/>
      <c r="F36" s="55"/>
      <c r="G36" s="17"/>
      <c r="H36" s="66"/>
      <c r="I36" s="25"/>
      <c r="J36" s="18"/>
      <c r="K36" s="66"/>
      <c r="L36" s="68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4"/>
      <c r="B37" s="70" t="str">
        <f>+"SUB-TOTAL:  "&amp;A12</f>
        <v>SUB-TOTAL:  G4</v>
      </c>
      <c r="C37" s="71"/>
      <c r="D37" s="72"/>
      <c r="E37" s="64"/>
      <c r="F37" s="95">
        <f>SUM(F13:F36)</f>
        <v>0</v>
      </c>
      <c r="G37" s="64"/>
      <c r="H37" s="95">
        <f>SUM(H13:H36)</f>
        <v>0</v>
      </c>
      <c r="I37" s="73"/>
      <c r="J37" s="64"/>
      <c r="K37" s="64">
        <f>SUM(K13:K36)</f>
        <v>0</v>
      </c>
      <c r="L37" s="69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3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G1 MAST Hardware Equipment</vt:lpstr>
      <vt:lpstr>G2 MAST Install &amp; Commission</vt:lpstr>
      <vt:lpstr>G3 Project Mngmt </vt:lpstr>
      <vt:lpstr>G4 ILS</vt:lpstr>
      <vt:lpstr>'G4 ILS'!_Toc21506936</vt:lpstr>
      <vt:lpstr>'G1 MAST Hardware Equipment'!Print_Area</vt:lpstr>
      <vt:lpstr>'G2 MAST Install &amp; Commission'!Print_Area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Nokwanda Fakude</cp:lastModifiedBy>
  <cp:lastPrinted>2004-08-31T15:05:15Z</cp:lastPrinted>
  <dcterms:created xsi:type="dcterms:W3CDTF">2001-08-28T08:14:03Z</dcterms:created>
  <dcterms:modified xsi:type="dcterms:W3CDTF">2022-09-27T06:53:02Z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